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910"/>
  <workbookPr showInkAnnotation="0" autoCompressPictures="0"/>
  <bookViews>
    <workbookView xWindow="4120" yWindow="20" windowWidth="37880" windowHeight="19080" tabRatio="500"/>
  </bookViews>
  <sheets>
    <sheet name="Conversion énergie" sheetId="1" r:id="rId1"/>
    <sheet name="Conversion puissance" sheetId="2" r:id="rId2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41" i="2" l="1"/>
  <c r="F41" i="2"/>
  <c r="F11" i="2"/>
  <c r="F39" i="1"/>
  <c r="F40" i="1"/>
  <c r="F41" i="1"/>
  <c r="F42" i="1"/>
  <c r="F43" i="1"/>
  <c r="F44" i="1"/>
  <c r="F45" i="1"/>
  <c r="F46" i="1"/>
  <c r="F47" i="1"/>
  <c r="F48" i="1"/>
  <c r="G47" i="2"/>
  <c r="F47" i="2"/>
  <c r="E45" i="1"/>
  <c r="E46" i="1"/>
  <c r="E47" i="1"/>
  <c r="E48" i="1"/>
  <c r="E44" i="1"/>
  <c r="E39" i="1"/>
  <c r="G49" i="2"/>
  <c r="F49" i="2"/>
  <c r="E49" i="2"/>
  <c r="D49" i="2"/>
  <c r="G48" i="2"/>
  <c r="F48" i="2"/>
  <c r="E48" i="2"/>
  <c r="G44" i="2"/>
  <c r="F44" i="2"/>
  <c r="E44" i="2"/>
  <c r="D44" i="2"/>
  <c r="F37" i="1"/>
  <c r="E37" i="1"/>
  <c r="M37" i="1"/>
  <c r="M39" i="1"/>
  <c r="M40" i="1"/>
  <c r="M41" i="1"/>
  <c r="M42" i="1"/>
  <c r="M43" i="1"/>
  <c r="G39" i="2"/>
  <c r="N39" i="2"/>
  <c r="O39" i="2"/>
  <c r="G43" i="2"/>
  <c r="N43" i="2"/>
  <c r="N44" i="2"/>
  <c r="G45" i="2"/>
  <c r="N45" i="2"/>
  <c r="G46" i="2"/>
  <c r="N46" i="2"/>
  <c r="G42" i="2"/>
  <c r="N42" i="2"/>
  <c r="I48" i="2"/>
  <c r="I49" i="2"/>
  <c r="G50" i="2"/>
  <c r="I50" i="2"/>
  <c r="G51" i="2"/>
  <c r="I51" i="2"/>
  <c r="I47" i="2"/>
  <c r="I42" i="2"/>
  <c r="G40" i="2"/>
  <c r="I40" i="2"/>
  <c r="I41" i="2"/>
  <c r="I39" i="2"/>
  <c r="F42" i="2"/>
  <c r="F39" i="2"/>
  <c r="N41" i="2"/>
  <c r="F38" i="1"/>
  <c r="M38" i="1"/>
  <c r="H45" i="1"/>
  <c r="H46" i="1"/>
  <c r="H47" i="1"/>
  <c r="H48" i="1"/>
  <c r="H44" i="1"/>
  <c r="H38" i="1"/>
  <c r="H37" i="1"/>
  <c r="E40" i="1"/>
  <c r="E41" i="1"/>
  <c r="E42" i="1"/>
  <c r="E43" i="1"/>
  <c r="M45" i="1"/>
  <c r="M46" i="1"/>
  <c r="M47" i="1"/>
  <c r="M48" i="1"/>
  <c r="M44" i="1"/>
  <c r="N48" i="2"/>
  <c r="N49" i="2"/>
  <c r="N50" i="2"/>
  <c r="N51" i="2"/>
  <c r="N47" i="2"/>
  <c r="N40" i="2"/>
  <c r="F51" i="2"/>
  <c r="E51" i="2"/>
  <c r="D51" i="2"/>
  <c r="D21" i="2"/>
  <c r="F50" i="2"/>
  <c r="E50" i="2"/>
  <c r="D50" i="2"/>
  <c r="D20" i="2"/>
  <c r="D19" i="2"/>
  <c r="D48" i="2"/>
  <c r="D18" i="2"/>
  <c r="E47" i="2"/>
  <c r="D47" i="2"/>
  <c r="D17" i="2"/>
  <c r="F46" i="2"/>
  <c r="E46" i="2"/>
  <c r="D46" i="2"/>
  <c r="D16" i="2"/>
  <c r="F45" i="2"/>
  <c r="E45" i="2"/>
  <c r="D45" i="2"/>
  <c r="D15" i="2"/>
  <c r="D14" i="2"/>
  <c r="F43" i="2"/>
  <c r="E43" i="2"/>
  <c r="D43" i="2"/>
  <c r="D13" i="2"/>
  <c r="E42" i="2"/>
  <c r="D42" i="2"/>
  <c r="D12" i="2"/>
  <c r="D41" i="2"/>
  <c r="D11" i="2"/>
  <c r="F40" i="2"/>
  <c r="E40" i="2"/>
  <c r="D40" i="2"/>
  <c r="D10" i="2"/>
  <c r="E39" i="2"/>
  <c r="D39" i="2"/>
  <c r="D9" i="2"/>
  <c r="E41" i="2"/>
  <c r="R41" i="2"/>
  <c r="Q41" i="2"/>
  <c r="P41" i="2"/>
  <c r="O41" i="2"/>
  <c r="M41" i="2"/>
  <c r="L41" i="2"/>
  <c r="K41" i="2"/>
  <c r="J41" i="2"/>
  <c r="R11" i="2"/>
  <c r="Q11" i="2"/>
  <c r="P11" i="2"/>
  <c r="O11" i="2"/>
  <c r="N11" i="2"/>
  <c r="M11" i="2"/>
  <c r="L11" i="2"/>
  <c r="K11" i="2"/>
  <c r="J11" i="2"/>
  <c r="I11" i="2"/>
  <c r="E11" i="2"/>
  <c r="H39" i="1"/>
  <c r="H11" i="1"/>
  <c r="R51" i="2"/>
  <c r="Q51" i="2"/>
  <c r="P51" i="2"/>
  <c r="O51" i="2"/>
  <c r="M51" i="2"/>
  <c r="L51" i="2"/>
  <c r="K51" i="2"/>
  <c r="J51" i="2"/>
  <c r="R50" i="2"/>
  <c r="Q50" i="2"/>
  <c r="P50" i="2"/>
  <c r="O50" i="2"/>
  <c r="M50" i="2"/>
  <c r="L50" i="2"/>
  <c r="K50" i="2"/>
  <c r="J50" i="2"/>
  <c r="R49" i="2"/>
  <c r="Q49" i="2"/>
  <c r="P49" i="2"/>
  <c r="O49" i="2"/>
  <c r="M49" i="2"/>
  <c r="L49" i="2"/>
  <c r="K49" i="2"/>
  <c r="J49" i="2"/>
  <c r="R48" i="2"/>
  <c r="Q48" i="2"/>
  <c r="P48" i="2"/>
  <c r="O48" i="2"/>
  <c r="M48" i="2"/>
  <c r="L48" i="2"/>
  <c r="K48" i="2"/>
  <c r="J48" i="2"/>
  <c r="R47" i="2"/>
  <c r="Q47" i="2"/>
  <c r="P47" i="2"/>
  <c r="O47" i="2"/>
  <c r="M47" i="2"/>
  <c r="L47" i="2"/>
  <c r="K47" i="2"/>
  <c r="J47" i="2"/>
  <c r="R46" i="2"/>
  <c r="Q46" i="2"/>
  <c r="P46" i="2"/>
  <c r="O46" i="2"/>
  <c r="I46" i="2"/>
  <c r="M46" i="2"/>
  <c r="L46" i="2"/>
  <c r="K46" i="2"/>
  <c r="J46" i="2"/>
  <c r="R45" i="2"/>
  <c r="Q45" i="2"/>
  <c r="P45" i="2"/>
  <c r="O45" i="2"/>
  <c r="I45" i="2"/>
  <c r="M45" i="2"/>
  <c r="L45" i="2"/>
  <c r="K45" i="2"/>
  <c r="J45" i="2"/>
  <c r="R44" i="2"/>
  <c r="Q44" i="2"/>
  <c r="P44" i="2"/>
  <c r="O44" i="2"/>
  <c r="I44" i="2"/>
  <c r="M44" i="2"/>
  <c r="L44" i="2"/>
  <c r="K44" i="2"/>
  <c r="J44" i="2"/>
  <c r="R43" i="2"/>
  <c r="Q43" i="2"/>
  <c r="P43" i="2"/>
  <c r="O43" i="2"/>
  <c r="I43" i="2"/>
  <c r="M43" i="2"/>
  <c r="L43" i="2"/>
  <c r="K43" i="2"/>
  <c r="J43" i="2"/>
  <c r="R42" i="2"/>
  <c r="Q42" i="2"/>
  <c r="P42" i="2"/>
  <c r="O42" i="2"/>
  <c r="M42" i="2"/>
  <c r="L42" i="2"/>
  <c r="K42" i="2"/>
  <c r="J42" i="2"/>
  <c r="R40" i="2"/>
  <c r="Q40" i="2"/>
  <c r="P40" i="2"/>
  <c r="O40" i="2"/>
  <c r="M40" i="2"/>
  <c r="L40" i="2"/>
  <c r="K40" i="2"/>
  <c r="J40" i="2"/>
  <c r="R39" i="2"/>
  <c r="Q39" i="2"/>
  <c r="P39" i="2"/>
  <c r="M39" i="2"/>
  <c r="L39" i="2"/>
  <c r="K39" i="2"/>
  <c r="J39" i="2"/>
  <c r="R21" i="2"/>
  <c r="Q21" i="2"/>
  <c r="P21" i="2"/>
  <c r="O21" i="2"/>
  <c r="N21" i="2"/>
  <c r="M21" i="2"/>
  <c r="L21" i="2"/>
  <c r="K21" i="2"/>
  <c r="J21" i="2"/>
  <c r="I21" i="2"/>
  <c r="F21" i="2"/>
  <c r="E21" i="2"/>
  <c r="R20" i="2"/>
  <c r="Q20" i="2"/>
  <c r="P20" i="2"/>
  <c r="O20" i="2"/>
  <c r="N20" i="2"/>
  <c r="M20" i="2"/>
  <c r="L20" i="2"/>
  <c r="K20" i="2"/>
  <c r="J20" i="2"/>
  <c r="I20" i="2"/>
  <c r="F20" i="2"/>
  <c r="E20" i="2"/>
  <c r="R19" i="2"/>
  <c r="Q19" i="2"/>
  <c r="P19" i="2"/>
  <c r="O19" i="2"/>
  <c r="N19" i="2"/>
  <c r="M19" i="2"/>
  <c r="L19" i="2"/>
  <c r="K19" i="2"/>
  <c r="J19" i="2"/>
  <c r="I19" i="2"/>
  <c r="F19" i="2"/>
  <c r="E19" i="2"/>
  <c r="R18" i="2"/>
  <c r="Q18" i="2"/>
  <c r="P18" i="2"/>
  <c r="O18" i="2"/>
  <c r="N18" i="2"/>
  <c r="M18" i="2"/>
  <c r="L18" i="2"/>
  <c r="K18" i="2"/>
  <c r="J18" i="2"/>
  <c r="I18" i="2"/>
  <c r="F18" i="2"/>
  <c r="E18" i="2"/>
  <c r="R17" i="2"/>
  <c r="Q17" i="2"/>
  <c r="P17" i="2"/>
  <c r="O17" i="2"/>
  <c r="N17" i="2"/>
  <c r="M17" i="2"/>
  <c r="L17" i="2"/>
  <c r="K17" i="2"/>
  <c r="J17" i="2"/>
  <c r="I17" i="2"/>
  <c r="F17" i="2"/>
  <c r="E17" i="2"/>
  <c r="R16" i="2"/>
  <c r="Q16" i="2"/>
  <c r="P16" i="2"/>
  <c r="O16" i="2"/>
  <c r="N16" i="2"/>
  <c r="M16" i="2"/>
  <c r="L16" i="2"/>
  <c r="K16" i="2"/>
  <c r="J16" i="2"/>
  <c r="I16" i="2"/>
  <c r="F16" i="2"/>
  <c r="E16" i="2"/>
  <c r="R15" i="2"/>
  <c r="Q15" i="2"/>
  <c r="P15" i="2"/>
  <c r="O15" i="2"/>
  <c r="N15" i="2"/>
  <c r="M15" i="2"/>
  <c r="L15" i="2"/>
  <c r="K15" i="2"/>
  <c r="J15" i="2"/>
  <c r="I15" i="2"/>
  <c r="F15" i="2"/>
  <c r="E15" i="2"/>
  <c r="R14" i="2"/>
  <c r="Q14" i="2"/>
  <c r="P14" i="2"/>
  <c r="O14" i="2"/>
  <c r="N14" i="2"/>
  <c r="M14" i="2"/>
  <c r="L14" i="2"/>
  <c r="K14" i="2"/>
  <c r="J14" i="2"/>
  <c r="I14" i="2"/>
  <c r="F14" i="2"/>
  <c r="E14" i="2"/>
  <c r="R13" i="2"/>
  <c r="Q13" i="2"/>
  <c r="P13" i="2"/>
  <c r="O13" i="2"/>
  <c r="N13" i="2"/>
  <c r="M13" i="2"/>
  <c r="L13" i="2"/>
  <c r="K13" i="2"/>
  <c r="J13" i="2"/>
  <c r="I13" i="2"/>
  <c r="F13" i="2"/>
  <c r="E13" i="2"/>
  <c r="R12" i="2"/>
  <c r="Q12" i="2"/>
  <c r="P12" i="2"/>
  <c r="O12" i="2"/>
  <c r="N12" i="2"/>
  <c r="M12" i="2"/>
  <c r="L12" i="2"/>
  <c r="K12" i="2"/>
  <c r="J12" i="2"/>
  <c r="I12" i="2"/>
  <c r="F12" i="2"/>
  <c r="E12" i="2"/>
  <c r="R10" i="2"/>
  <c r="Q10" i="2"/>
  <c r="P10" i="2"/>
  <c r="O10" i="2"/>
  <c r="N10" i="2"/>
  <c r="M10" i="2"/>
  <c r="L10" i="2"/>
  <c r="K10" i="2"/>
  <c r="J10" i="2"/>
  <c r="I10" i="2"/>
  <c r="F10" i="2"/>
  <c r="E10" i="2"/>
  <c r="R9" i="2"/>
  <c r="Q9" i="2"/>
  <c r="P9" i="2"/>
  <c r="O9" i="2"/>
  <c r="N9" i="2"/>
  <c r="M9" i="2"/>
  <c r="L9" i="2"/>
  <c r="K9" i="2"/>
  <c r="J9" i="2"/>
  <c r="I9" i="2"/>
  <c r="F9" i="2"/>
  <c r="E9" i="2"/>
  <c r="J37" i="1"/>
  <c r="J9" i="1"/>
  <c r="K37" i="1"/>
  <c r="K9" i="1"/>
  <c r="L37" i="1"/>
  <c r="L9" i="1"/>
  <c r="M9" i="1"/>
  <c r="N37" i="1"/>
  <c r="N9" i="1"/>
  <c r="O37" i="1"/>
  <c r="O9" i="1"/>
  <c r="P37" i="1"/>
  <c r="P9" i="1"/>
  <c r="Q37" i="1"/>
  <c r="Q9" i="1"/>
  <c r="J38" i="1"/>
  <c r="J10" i="1"/>
  <c r="K38" i="1"/>
  <c r="K10" i="1"/>
  <c r="L38" i="1"/>
  <c r="L10" i="1"/>
  <c r="M10" i="1"/>
  <c r="N38" i="1"/>
  <c r="N10" i="1"/>
  <c r="O38" i="1"/>
  <c r="O10" i="1"/>
  <c r="P38" i="1"/>
  <c r="P10" i="1"/>
  <c r="Q38" i="1"/>
  <c r="Q10" i="1"/>
  <c r="J39" i="1"/>
  <c r="J11" i="1"/>
  <c r="K39" i="1"/>
  <c r="K11" i="1"/>
  <c r="L39" i="1"/>
  <c r="L11" i="1"/>
  <c r="M11" i="1"/>
  <c r="N39" i="1"/>
  <c r="N11" i="1"/>
  <c r="O39" i="1"/>
  <c r="O11" i="1"/>
  <c r="P39" i="1"/>
  <c r="P11" i="1"/>
  <c r="Q39" i="1"/>
  <c r="Q11" i="1"/>
  <c r="H40" i="1"/>
  <c r="J40" i="1"/>
  <c r="J12" i="1"/>
  <c r="K40" i="1"/>
  <c r="K12" i="1"/>
  <c r="L40" i="1"/>
  <c r="L12" i="1"/>
  <c r="M12" i="1"/>
  <c r="N40" i="1"/>
  <c r="N12" i="1"/>
  <c r="O40" i="1"/>
  <c r="O12" i="1"/>
  <c r="P40" i="1"/>
  <c r="P12" i="1"/>
  <c r="Q40" i="1"/>
  <c r="Q12" i="1"/>
  <c r="H41" i="1"/>
  <c r="J41" i="1"/>
  <c r="J13" i="1"/>
  <c r="K41" i="1"/>
  <c r="K13" i="1"/>
  <c r="L41" i="1"/>
  <c r="L13" i="1"/>
  <c r="M13" i="1"/>
  <c r="N41" i="1"/>
  <c r="N13" i="1"/>
  <c r="O41" i="1"/>
  <c r="O13" i="1"/>
  <c r="P41" i="1"/>
  <c r="P13" i="1"/>
  <c r="Q41" i="1"/>
  <c r="Q13" i="1"/>
  <c r="H42" i="1"/>
  <c r="J42" i="1"/>
  <c r="J14" i="1"/>
  <c r="K42" i="1"/>
  <c r="K14" i="1"/>
  <c r="L42" i="1"/>
  <c r="L14" i="1"/>
  <c r="M14" i="1"/>
  <c r="N42" i="1"/>
  <c r="N14" i="1"/>
  <c r="O42" i="1"/>
  <c r="O14" i="1"/>
  <c r="P42" i="1"/>
  <c r="P14" i="1"/>
  <c r="Q42" i="1"/>
  <c r="Q14" i="1"/>
  <c r="H43" i="1"/>
  <c r="J43" i="1"/>
  <c r="J15" i="1"/>
  <c r="K43" i="1"/>
  <c r="K15" i="1"/>
  <c r="L43" i="1"/>
  <c r="L15" i="1"/>
  <c r="M15" i="1"/>
  <c r="N43" i="1"/>
  <c r="N15" i="1"/>
  <c r="O43" i="1"/>
  <c r="O15" i="1"/>
  <c r="P43" i="1"/>
  <c r="P15" i="1"/>
  <c r="Q43" i="1"/>
  <c r="Q15" i="1"/>
  <c r="J44" i="1"/>
  <c r="J16" i="1"/>
  <c r="K44" i="1"/>
  <c r="K16" i="1"/>
  <c r="L44" i="1"/>
  <c r="L16" i="1"/>
  <c r="M16" i="1"/>
  <c r="N44" i="1"/>
  <c r="N16" i="1"/>
  <c r="O44" i="1"/>
  <c r="O16" i="1"/>
  <c r="P44" i="1"/>
  <c r="P16" i="1"/>
  <c r="Q44" i="1"/>
  <c r="Q16" i="1"/>
  <c r="J45" i="1"/>
  <c r="J17" i="1"/>
  <c r="K45" i="1"/>
  <c r="K17" i="1"/>
  <c r="L45" i="1"/>
  <c r="L17" i="1"/>
  <c r="M17" i="1"/>
  <c r="N45" i="1"/>
  <c r="N17" i="1"/>
  <c r="O45" i="1"/>
  <c r="O17" i="1"/>
  <c r="P45" i="1"/>
  <c r="P17" i="1"/>
  <c r="Q45" i="1"/>
  <c r="Q17" i="1"/>
  <c r="J46" i="1"/>
  <c r="J18" i="1"/>
  <c r="K46" i="1"/>
  <c r="K18" i="1"/>
  <c r="L46" i="1"/>
  <c r="L18" i="1"/>
  <c r="M18" i="1"/>
  <c r="N46" i="1"/>
  <c r="N18" i="1"/>
  <c r="O46" i="1"/>
  <c r="O18" i="1"/>
  <c r="P46" i="1"/>
  <c r="P18" i="1"/>
  <c r="Q46" i="1"/>
  <c r="Q18" i="1"/>
  <c r="J47" i="1"/>
  <c r="J19" i="1"/>
  <c r="K47" i="1"/>
  <c r="K19" i="1"/>
  <c r="L47" i="1"/>
  <c r="L19" i="1"/>
  <c r="M19" i="1"/>
  <c r="N47" i="1"/>
  <c r="N19" i="1"/>
  <c r="O47" i="1"/>
  <c r="O19" i="1"/>
  <c r="P47" i="1"/>
  <c r="P19" i="1"/>
  <c r="Q47" i="1"/>
  <c r="Q19" i="1"/>
  <c r="J48" i="1"/>
  <c r="J20" i="1"/>
  <c r="K48" i="1"/>
  <c r="K20" i="1"/>
  <c r="L48" i="1"/>
  <c r="L20" i="1"/>
  <c r="M20" i="1"/>
  <c r="N48" i="1"/>
  <c r="N20" i="1"/>
  <c r="O48" i="1"/>
  <c r="O20" i="1"/>
  <c r="P48" i="1"/>
  <c r="P20" i="1"/>
  <c r="Q48" i="1"/>
  <c r="Q20" i="1"/>
  <c r="I48" i="1"/>
  <c r="I20" i="1"/>
  <c r="I47" i="1"/>
  <c r="I19" i="1"/>
  <c r="I46" i="1"/>
  <c r="I18" i="1"/>
  <c r="I45" i="1"/>
  <c r="I17" i="1"/>
  <c r="I44" i="1"/>
  <c r="I16" i="1"/>
  <c r="I43" i="1"/>
  <c r="I15" i="1"/>
  <c r="I42" i="1"/>
  <c r="I14" i="1"/>
  <c r="I41" i="1"/>
  <c r="I13" i="1"/>
  <c r="I40" i="1"/>
  <c r="I12" i="1"/>
  <c r="I39" i="1"/>
  <c r="I11" i="1"/>
  <c r="I38" i="1"/>
  <c r="I10" i="1"/>
  <c r="I37" i="1"/>
  <c r="I9" i="1"/>
  <c r="H12" i="1"/>
  <c r="H13" i="1"/>
  <c r="H14" i="1"/>
  <c r="H15" i="1"/>
  <c r="H16" i="1"/>
  <c r="H17" i="1"/>
  <c r="H18" i="1"/>
  <c r="H19" i="1"/>
  <c r="H20" i="1"/>
  <c r="H10" i="1"/>
  <c r="H9" i="1"/>
  <c r="E11" i="1"/>
  <c r="E12" i="1"/>
  <c r="E13" i="1"/>
  <c r="E14" i="1"/>
  <c r="E15" i="1"/>
  <c r="E16" i="1"/>
  <c r="E17" i="1"/>
  <c r="E18" i="1"/>
  <c r="E19" i="1"/>
  <c r="E20" i="1"/>
  <c r="E38" i="1"/>
  <c r="E10" i="1"/>
  <c r="E9" i="1"/>
  <c r="D39" i="1"/>
  <c r="D11" i="1"/>
  <c r="D40" i="1"/>
  <c r="D12" i="1"/>
  <c r="D41" i="1"/>
  <c r="D13" i="1"/>
  <c r="D42" i="1"/>
  <c r="D14" i="1"/>
  <c r="D43" i="1"/>
  <c r="D15" i="1"/>
  <c r="D44" i="1"/>
  <c r="D16" i="1"/>
  <c r="D45" i="1"/>
  <c r="D17" i="1"/>
  <c r="D46" i="1"/>
  <c r="D18" i="1"/>
  <c r="D47" i="1"/>
  <c r="D19" i="1"/>
  <c r="D48" i="1"/>
  <c r="D20" i="1"/>
  <c r="D38" i="1"/>
  <c r="D10" i="1"/>
  <c r="D37" i="1"/>
  <c r="D9" i="1"/>
</calcChain>
</file>

<file path=xl/sharedStrings.xml><?xml version="1.0" encoding="utf-8"?>
<sst xmlns="http://schemas.openxmlformats.org/spreadsheetml/2006/main" count="143" uniqueCount="45">
  <si>
    <t>J</t>
  </si>
  <si>
    <t>cal</t>
  </si>
  <si>
    <t>kJ</t>
  </si>
  <si>
    <t>Wh</t>
  </si>
  <si>
    <t>kcal</t>
  </si>
  <si>
    <t>kWh</t>
  </si>
  <si>
    <t>GJ</t>
  </si>
  <si>
    <t>MWh</t>
  </si>
  <si>
    <t>TWh</t>
  </si>
  <si>
    <t>MJ</t>
  </si>
  <si>
    <t>GWh</t>
  </si>
  <si>
    <t>Unités d'énergie - Conversions - Tableau pratique</t>
  </si>
  <si>
    <t>TJ</t>
  </si>
  <si>
    <t>Si j'ai:</t>
  </si>
  <si>
    <t>Alors j'ai:</t>
  </si>
  <si>
    <t>Alors, j'ai:</t>
  </si>
  <si>
    <t>ENTRÉE</t>
  </si>
  <si>
    <t>Tableau des calculs</t>
  </si>
  <si>
    <t>Repport</t>
  </si>
  <si>
    <t>du tableau</t>
  </si>
  <si>
    <t>d'entrée</t>
  </si>
  <si>
    <t>Unités de puissance - Conversions - Tableau pratique</t>
  </si>
  <si>
    <t>cal/s</t>
  </si>
  <si>
    <t>kcal/s</t>
  </si>
  <si>
    <t>J/h</t>
  </si>
  <si>
    <t>kJ/h</t>
  </si>
  <si>
    <t>MJ/h</t>
  </si>
  <si>
    <t>GJ/h</t>
  </si>
  <si>
    <t>TJ/h</t>
  </si>
  <si>
    <t>W = J/s</t>
  </si>
  <si>
    <t>kW = kJ/s</t>
  </si>
  <si>
    <t>MW = MJ/s</t>
  </si>
  <si>
    <t>GW = GJ/s</t>
  </si>
  <si>
    <t>TW = TJ/s</t>
  </si>
  <si>
    <t>kcal/h</t>
  </si>
  <si>
    <t>secondes/heure</t>
  </si>
  <si>
    <r>
      <t xml:space="preserve">wattheures/calorie </t>
    </r>
    <r>
      <rPr>
        <b/>
        <sz val="12"/>
        <color rgb="FF3366FF"/>
        <rFont val="Calibri"/>
        <scheme val="minor"/>
      </rPr>
      <t>Wh/cal</t>
    </r>
  </si>
  <si>
    <r>
      <t>joules/calorie</t>
    </r>
    <r>
      <rPr>
        <sz val="12"/>
        <color rgb="FF3366FF"/>
        <rFont val="Calibri"/>
        <scheme val="minor"/>
      </rPr>
      <t xml:space="preserve"> </t>
    </r>
    <r>
      <rPr>
        <b/>
        <sz val="12"/>
        <color rgb="FF3366FF"/>
        <rFont val="Calibri"/>
        <scheme val="minor"/>
      </rPr>
      <t>J/ca</t>
    </r>
    <r>
      <rPr>
        <b/>
        <sz val="12"/>
        <color theme="1"/>
        <rFont val="Calibri"/>
        <family val="2"/>
        <scheme val="minor"/>
      </rPr>
      <t>l</t>
    </r>
  </si>
  <si>
    <r>
      <t>joules/calorie</t>
    </r>
    <r>
      <rPr>
        <sz val="12"/>
        <color rgb="FF3366FF"/>
        <rFont val="Calibri"/>
        <scheme val="minor"/>
      </rPr>
      <t xml:space="preserve"> </t>
    </r>
    <r>
      <rPr>
        <b/>
        <sz val="12"/>
        <color rgb="FF3366FF"/>
        <rFont val="Calibri"/>
        <scheme val="minor"/>
      </rPr>
      <t>J/ca</t>
    </r>
    <r>
      <rPr>
        <b/>
        <sz val="12"/>
        <color rgb="FF000000"/>
        <rFont val="Calibri"/>
        <family val="2"/>
        <scheme val="minor"/>
      </rPr>
      <t>l</t>
    </r>
  </si>
  <si>
    <t>Sur fond vert, les coefficients utilisés dans les formules (par ligne et  colonne)</t>
  </si>
  <si>
    <t>HEP Vaud Didactique des sciences - J-Cnoverraz 10.08.2016</t>
  </si>
  <si>
    <t>de la donnée</t>
  </si>
  <si>
    <t xml:space="preserve">Une conversion se fait sur une ligne du tableau. Dans la case verte correspondant à l’unité de départ, </t>
  </si>
  <si>
    <t>on entre la valeur numérique connue puis on clique hors de la colonne verte.</t>
  </si>
  <si>
    <t>On peut alors lire, sur la même ligne, les valeurs converties dans les autres unités.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</si>
</sst>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E+00"/>
    <numFmt numFmtId="165" formatCode="0.000"/>
  </numFmts>
  <fonts count="27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6"/>
      <name val="Geneva"/>
    </font>
    <font>
      <sz val="16"/>
      <color theme="1"/>
      <name val="Geneva"/>
    </font>
    <font>
      <b/>
      <sz val="14"/>
      <color theme="1"/>
      <name val="Calibri"/>
      <scheme val="minor"/>
    </font>
    <font>
      <b/>
      <sz val="16"/>
      <color theme="1"/>
      <name val="Calibri"/>
      <scheme val="minor"/>
    </font>
    <font>
      <sz val="16"/>
      <color theme="1"/>
      <name val="Calibri"/>
      <family val="2"/>
      <scheme val="minor"/>
    </font>
    <font>
      <b/>
      <sz val="16"/>
      <color theme="1"/>
      <name val="Geneva"/>
    </font>
    <font>
      <b/>
      <sz val="16"/>
      <color rgb="FF0AC107"/>
      <name val="Calibri"/>
      <scheme val="minor"/>
    </font>
    <font>
      <b/>
      <sz val="16"/>
      <color theme="3" tint="0.39997558519241921"/>
      <name val="Calibri"/>
      <scheme val="minor"/>
    </font>
    <font>
      <sz val="12"/>
      <name val="Calibri"/>
      <scheme val="minor"/>
    </font>
    <font>
      <sz val="18"/>
      <color theme="1"/>
      <name val="Calibri"/>
      <scheme val="minor"/>
    </font>
    <font>
      <b/>
      <sz val="14"/>
      <color rgb="FFFF0000"/>
      <name val="Calibri"/>
      <scheme val="minor"/>
    </font>
    <font>
      <b/>
      <sz val="14"/>
      <color rgb="FFFF6600"/>
      <name val="Calibri"/>
      <scheme val="minor"/>
    </font>
    <font>
      <sz val="16"/>
      <color theme="0" tint="-0.249977111117893"/>
      <name val="Calibri"/>
      <scheme val="minor"/>
    </font>
    <font>
      <b/>
      <sz val="12"/>
      <color theme="1"/>
      <name val="Calibri"/>
      <family val="2"/>
      <scheme val="minor"/>
    </font>
    <font>
      <b/>
      <sz val="12"/>
      <color rgb="FF3366FF"/>
      <name val="Calibri"/>
      <scheme val="minor"/>
    </font>
    <font>
      <sz val="12"/>
      <color rgb="FF3366FF"/>
      <name val="Calibri"/>
      <scheme val="minor"/>
    </font>
    <font>
      <b/>
      <sz val="14"/>
      <color rgb="FF000000"/>
      <name val="Calibri"/>
      <scheme val="minor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4"/>
      <color rgb="FFFF0000"/>
      <name val="Calibri"/>
      <scheme val="minor"/>
    </font>
    <font>
      <b/>
      <sz val="14"/>
      <color rgb="FF008000"/>
      <name val="Calibri"/>
      <scheme val="minor"/>
    </font>
    <font>
      <sz val="14"/>
      <color theme="1"/>
      <name val="Calibri"/>
      <family val="2"/>
      <scheme val="minor"/>
    </font>
    <font>
      <sz val="14"/>
      <color rgb="FF00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D1FFFF"/>
        <bgColor indexed="64"/>
      </patternFill>
    </fill>
    <fill>
      <patternFill patternType="solid">
        <fgColor rgb="FFFFEECA"/>
        <bgColor indexed="64"/>
      </patternFill>
    </fill>
    <fill>
      <patternFill patternType="solid">
        <fgColor rgb="FFFFE0FE"/>
        <bgColor indexed="64"/>
      </patternFill>
    </fill>
    <fill>
      <patternFill patternType="solid">
        <fgColor rgb="FFE7FFD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4D8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6DA"/>
        <bgColor indexed="64"/>
      </patternFill>
    </fill>
    <fill>
      <patternFill patternType="solid">
        <fgColor rgb="FFCCFFCC"/>
        <bgColor indexed="64"/>
      </patternFill>
    </fill>
  </fills>
  <borders count="13">
    <border>
      <left/>
      <right/>
      <top/>
      <bottom/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/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</borders>
  <cellStyleXfs count="349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81">
    <xf numFmtId="0" fontId="0" fillId="0" borderId="0" xfId="0"/>
    <xf numFmtId="0" fontId="3" fillId="0" borderId="0" xfId="0" applyFont="1"/>
    <xf numFmtId="0" fontId="6" fillId="0" borderId="0" xfId="0" applyFont="1"/>
    <xf numFmtId="0" fontId="7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164" fontId="0" fillId="0" borderId="0" xfId="0" applyNumberFormat="1" applyAlignment="1">
      <alignment vertical="center"/>
    </xf>
    <xf numFmtId="164" fontId="0" fillId="0" borderId="0" xfId="0" applyNumberFormat="1" applyFill="1" applyBorder="1" applyAlignment="1">
      <alignment vertical="center"/>
    </xf>
    <xf numFmtId="0" fontId="0" fillId="0" borderId="0" xfId="0" applyBorder="1" applyAlignment="1">
      <alignment vertical="center"/>
    </xf>
    <xf numFmtId="0" fontId="8" fillId="0" borderId="0" xfId="0" applyFont="1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7" xfId="0" applyFill="1" applyBorder="1" applyAlignment="1">
      <alignment vertical="center"/>
    </xf>
    <xf numFmtId="11" fontId="8" fillId="2" borderId="8" xfId="0" applyNumberFormat="1" applyFont="1" applyFill="1" applyBorder="1" applyAlignment="1">
      <alignment vertical="center"/>
    </xf>
    <xf numFmtId="11" fontId="8" fillId="3" borderId="9" xfId="0" applyNumberFormat="1" applyFont="1" applyFill="1" applyBorder="1" applyAlignment="1">
      <alignment vertical="center"/>
    </xf>
    <xf numFmtId="11" fontId="8" fillId="4" borderId="10" xfId="0" applyNumberFormat="1" applyFont="1" applyFill="1" applyBorder="1" applyAlignment="1">
      <alignment vertical="center"/>
    </xf>
    <xf numFmtId="11" fontId="8" fillId="4" borderId="9" xfId="0" applyNumberFormat="1" applyFont="1" applyFill="1" applyBorder="1" applyAlignment="1">
      <alignment vertical="center"/>
    </xf>
    <xf numFmtId="11" fontId="0" fillId="0" borderId="7" xfId="0" applyNumberFormat="1" applyFill="1" applyBorder="1" applyAlignment="1">
      <alignment vertical="center"/>
    </xf>
    <xf numFmtId="11" fontId="8" fillId="2" borderId="1" xfId="0" applyNumberFormat="1" applyFont="1" applyFill="1" applyBorder="1" applyAlignment="1">
      <alignment vertical="center"/>
    </xf>
    <xf numFmtId="11" fontId="8" fillId="3" borderId="2" xfId="0" applyNumberFormat="1" applyFont="1" applyFill="1" applyBorder="1" applyAlignment="1">
      <alignment vertical="center"/>
    </xf>
    <xf numFmtId="11" fontId="8" fillId="4" borderId="5" xfId="0" applyNumberFormat="1" applyFont="1" applyFill="1" applyBorder="1" applyAlignment="1">
      <alignment vertical="center"/>
    </xf>
    <xf numFmtId="11" fontId="8" fillId="4" borderId="3" xfId="0" applyNumberFormat="1" applyFont="1" applyFill="1" applyBorder="1" applyAlignment="1">
      <alignment vertical="center"/>
    </xf>
    <xf numFmtId="11" fontId="8" fillId="3" borderId="2" xfId="0" applyNumberFormat="1" applyFont="1" applyFill="1" applyBorder="1" applyAlignment="1">
      <alignment horizontal="right" vertical="center"/>
    </xf>
    <xf numFmtId="11" fontId="8" fillId="4" borderId="6" xfId="0" applyNumberFormat="1" applyFont="1" applyFill="1" applyBorder="1" applyAlignment="1">
      <alignment vertical="center"/>
    </xf>
    <xf numFmtId="11" fontId="8" fillId="4" borderId="2" xfId="0" applyNumberFormat="1" applyFont="1" applyFill="1" applyBorder="1" applyAlignment="1">
      <alignment vertical="center"/>
    </xf>
    <xf numFmtId="4" fontId="9" fillId="0" borderId="8" xfId="0" applyNumberFormat="1" applyFont="1" applyFill="1" applyBorder="1" applyAlignment="1">
      <alignment vertical="center"/>
    </xf>
    <xf numFmtId="3" fontId="9" fillId="0" borderId="1" xfId="0" applyNumberFormat="1" applyFont="1" applyFill="1" applyBorder="1" applyAlignment="1">
      <alignment vertical="center"/>
    </xf>
    <xf numFmtId="0" fontId="10" fillId="0" borderId="0" xfId="0" applyFont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3" fontId="5" fillId="0" borderId="11" xfId="0" applyNumberFormat="1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vertical="center"/>
    </xf>
    <xf numFmtId="0" fontId="13" fillId="0" borderId="0" xfId="0" applyFont="1"/>
    <xf numFmtId="0" fontId="0" fillId="0" borderId="0" xfId="0" applyAlignment="1">
      <alignment horizontal="center" vertical="center"/>
    </xf>
    <xf numFmtId="0" fontId="4" fillId="7" borderId="11" xfId="0" applyFont="1" applyFill="1" applyBorder="1" applyAlignment="1">
      <alignment horizontal="center" vertical="center"/>
    </xf>
    <xf numFmtId="0" fontId="14" fillId="0" borderId="0" xfId="0" applyFont="1"/>
    <xf numFmtId="0" fontId="0" fillId="0" borderId="0" xfId="0" applyAlignment="1">
      <alignment horizontal="right"/>
    </xf>
    <xf numFmtId="0" fontId="15" fillId="0" borderId="0" xfId="0" applyFont="1" applyAlignment="1">
      <alignment horizontal="center"/>
    </xf>
    <xf numFmtId="11" fontId="8" fillId="2" borderId="8" xfId="0" applyNumberFormat="1" applyFont="1" applyFill="1" applyBorder="1" applyAlignment="1">
      <alignment horizontal="right" vertical="center"/>
    </xf>
    <xf numFmtId="11" fontId="16" fillId="8" borderId="8" xfId="0" applyNumberFormat="1" applyFont="1" applyFill="1" applyBorder="1" applyAlignment="1">
      <alignment horizontal="right" vertical="center"/>
    </xf>
    <xf numFmtId="11" fontId="8" fillId="7" borderId="8" xfId="0" applyNumberFormat="1" applyFont="1" applyFill="1" applyBorder="1" applyAlignment="1">
      <alignment horizontal="right" vertical="center"/>
    </xf>
    <xf numFmtId="11" fontId="8" fillId="4" borderId="8" xfId="0" applyNumberFormat="1" applyFont="1" applyFill="1" applyBorder="1" applyAlignment="1">
      <alignment horizontal="right" vertical="center"/>
    </xf>
    <xf numFmtId="164" fontId="0" fillId="0" borderId="0" xfId="0" applyNumberFormat="1" applyFill="1" applyBorder="1" applyAlignment="1">
      <alignment horizontal="center" vertical="center"/>
    </xf>
    <xf numFmtId="0" fontId="8" fillId="6" borderId="4" xfId="0" applyNumberFormat="1" applyFont="1" applyFill="1" applyBorder="1" applyAlignment="1" applyProtection="1">
      <alignment vertical="center"/>
      <protection locked="0"/>
    </xf>
    <xf numFmtId="0" fontId="8" fillId="6" borderId="6" xfId="0" applyNumberFormat="1" applyFont="1" applyFill="1" applyBorder="1" applyAlignment="1" applyProtection="1">
      <alignment vertical="center"/>
      <protection locked="0"/>
    </xf>
    <xf numFmtId="0" fontId="11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0" fillId="0" borderId="0" xfId="0" applyFont="1"/>
    <xf numFmtId="0" fontId="21" fillId="0" borderId="0" xfId="0" applyFont="1"/>
    <xf numFmtId="0" fontId="21" fillId="0" borderId="0" xfId="0" applyFont="1" applyAlignment="1">
      <alignment horizontal="center"/>
    </xf>
    <xf numFmtId="0" fontId="21" fillId="0" borderId="0" xfId="0" applyFont="1" applyAlignment="1">
      <alignment horizontal="center" vertical="center"/>
    </xf>
    <xf numFmtId="11" fontId="8" fillId="9" borderId="9" xfId="0" applyNumberFormat="1" applyFont="1" applyFill="1" applyBorder="1" applyAlignment="1">
      <alignment vertical="center"/>
    </xf>
    <xf numFmtId="11" fontId="8" fillId="9" borderId="2" xfId="0" applyNumberFormat="1" applyFont="1" applyFill="1" applyBorder="1" applyAlignment="1">
      <alignment vertical="center"/>
    </xf>
    <xf numFmtId="11" fontId="8" fillId="9" borderId="2" xfId="0" applyNumberFormat="1" applyFont="1" applyFill="1" applyBorder="1" applyAlignment="1">
      <alignment horizontal="right" vertical="center"/>
    </xf>
    <xf numFmtId="1" fontId="0" fillId="10" borderId="0" xfId="0" applyNumberFormat="1" applyFill="1" applyBorder="1" applyAlignment="1">
      <alignment horizontal="center" vertical="center"/>
    </xf>
    <xf numFmtId="0" fontId="21" fillId="10" borderId="0" xfId="0" applyFont="1" applyFill="1"/>
    <xf numFmtId="165" fontId="0" fillId="10" borderId="0" xfId="0" applyNumberFormat="1" applyFill="1" applyBorder="1" applyAlignment="1">
      <alignment horizontal="center" vertical="center"/>
    </xf>
    <xf numFmtId="0" fontId="21" fillId="0" borderId="0" xfId="0" applyFont="1" applyFill="1"/>
    <xf numFmtId="0" fontId="0" fillId="10" borderId="0" xfId="0" applyFill="1" applyAlignment="1">
      <alignment horizontal="center" vertical="center"/>
    </xf>
    <xf numFmtId="0" fontId="0" fillId="10" borderId="0" xfId="0" applyFill="1"/>
    <xf numFmtId="0" fontId="12" fillId="10" borderId="0" xfId="0" applyFont="1" applyFill="1" applyBorder="1" applyAlignment="1">
      <alignment horizontal="center" vertical="center"/>
    </xf>
    <xf numFmtId="164" fontId="0" fillId="10" borderId="0" xfId="0" applyNumberFormat="1" applyFill="1" applyBorder="1" applyAlignment="1">
      <alignment vertical="center"/>
    </xf>
    <xf numFmtId="164" fontId="0" fillId="10" borderId="0" xfId="0" applyNumberFormat="1" applyFill="1" applyAlignment="1">
      <alignment horizontal="center" vertical="center"/>
    </xf>
    <xf numFmtId="0" fontId="0" fillId="10" borderId="0" xfId="0" applyFill="1" applyBorder="1" applyAlignment="1">
      <alignment horizontal="center" vertical="center"/>
    </xf>
    <xf numFmtId="0" fontId="23" fillId="10" borderId="0" xfId="0" applyFont="1" applyFill="1"/>
    <xf numFmtId="0" fontId="6" fillId="10" borderId="0" xfId="0" applyFont="1" applyFill="1"/>
    <xf numFmtId="0" fontId="24" fillId="10" borderId="0" xfId="0" applyFont="1" applyFill="1"/>
    <xf numFmtId="0" fontId="0" fillId="10" borderId="0" xfId="0" applyFill="1" applyAlignment="1">
      <alignment vertical="center"/>
    </xf>
    <xf numFmtId="0" fontId="0" fillId="0" borderId="0" xfId="0" applyFill="1"/>
    <xf numFmtId="0" fontId="8" fillId="5" borderId="10" xfId="0" applyNumberFormat="1" applyFont="1" applyFill="1" applyBorder="1" applyAlignment="1" applyProtection="1">
      <alignment vertical="center"/>
      <protection locked="0"/>
    </xf>
    <xf numFmtId="0" fontId="8" fillId="5" borderId="2" xfId="0" applyNumberFormat="1" applyFont="1" applyFill="1" applyBorder="1" applyAlignment="1" applyProtection="1">
      <alignment vertical="center"/>
      <protection locked="0"/>
    </xf>
    <xf numFmtId="3" fontId="5" fillId="0" borderId="2" xfId="0" applyNumberFormat="1" applyFont="1" applyFill="1" applyBorder="1" applyAlignment="1">
      <alignment horizontal="center" vertical="center"/>
    </xf>
    <xf numFmtId="0" fontId="8" fillId="5" borderId="3" xfId="0" applyNumberFormat="1" applyFont="1" applyFill="1" applyBorder="1" applyAlignment="1" applyProtection="1">
      <alignment vertical="center"/>
      <protection locked="0"/>
    </xf>
    <xf numFmtId="0" fontId="7" fillId="0" borderId="0" xfId="0" applyFont="1"/>
    <xf numFmtId="0" fontId="25" fillId="0" borderId="0" xfId="0" applyFont="1"/>
    <xf numFmtId="0" fontId="25" fillId="0" borderId="0" xfId="0" applyFont="1" applyAlignment="1">
      <alignment vertical="center"/>
    </xf>
    <xf numFmtId="0" fontId="26" fillId="0" borderId="0" xfId="0" applyFont="1"/>
    <xf numFmtId="0" fontId="26" fillId="0" borderId="0" xfId="0" applyFont="1" applyAlignment="1">
      <alignment vertical="center"/>
    </xf>
  </cellXfs>
  <cellStyles count="349">
    <cellStyle name="Lien hypertexte" xfId="1" builtinId="8" hidden="1"/>
    <cellStyle name="Lien hypertexte" xfId="3" builtinId="8" hidden="1"/>
    <cellStyle name="Lien hypertexte" xfId="5" builtinId="8" hidden="1"/>
    <cellStyle name="Lien hypertexte" xfId="7" builtinId="8" hidden="1"/>
    <cellStyle name="Lien hypertexte" xfId="9" builtinId="8" hidden="1"/>
    <cellStyle name="Lien hypertexte" xfId="11" builtinId="8" hidden="1"/>
    <cellStyle name="Lien hypertexte" xfId="13" builtinId="8" hidden="1"/>
    <cellStyle name="Lien hypertexte" xfId="15" builtinId="8" hidden="1"/>
    <cellStyle name="Lien hypertexte" xfId="17" builtinId="8" hidden="1"/>
    <cellStyle name="Lien hypertexte" xfId="19" builtinId="8" hidden="1"/>
    <cellStyle name="Lien hypertexte" xfId="21" builtinId="8" hidden="1"/>
    <cellStyle name="Lien hypertexte" xfId="23" builtinId="8" hidden="1"/>
    <cellStyle name="Lien hypertexte" xfId="25" builtinId="8" hidden="1"/>
    <cellStyle name="Lien hypertexte" xfId="27" builtinId="8" hidden="1"/>
    <cellStyle name="Lien hypertexte" xfId="29" builtinId="8" hidden="1"/>
    <cellStyle name="Lien hypertexte" xfId="31" builtinId="8" hidden="1"/>
    <cellStyle name="Lien hypertexte" xfId="33" builtinId="8" hidden="1"/>
    <cellStyle name="Lien hypertexte" xfId="35" builtinId="8" hidden="1"/>
    <cellStyle name="Lien hypertexte" xfId="37" builtinId="8" hidden="1"/>
    <cellStyle name="Lien hypertexte" xfId="39" builtinId="8" hidden="1"/>
    <cellStyle name="Lien hypertexte" xfId="41" builtinId="8" hidden="1"/>
    <cellStyle name="Lien hypertexte" xfId="43" builtinId="8" hidden="1"/>
    <cellStyle name="Lien hypertexte" xfId="45" builtinId="8" hidden="1"/>
    <cellStyle name="Lien hypertexte" xfId="47" builtinId="8" hidden="1"/>
    <cellStyle name="Lien hypertexte" xfId="49" builtinId="8" hidden="1"/>
    <cellStyle name="Lien hypertexte" xfId="51" builtinId="8" hidden="1"/>
    <cellStyle name="Lien hypertexte" xfId="53" builtinId="8" hidden="1"/>
    <cellStyle name="Lien hypertexte" xfId="55" builtinId="8" hidden="1"/>
    <cellStyle name="Lien hypertexte" xfId="57" builtinId="8" hidden="1"/>
    <cellStyle name="Lien hypertexte" xfId="59" builtinId="8" hidden="1"/>
    <cellStyle name="Lien hypertexte" xfId="61" builtinId="8" hidden="1"/>
    <cellStyle name="Lien hypertexte" xfId="63" builtinId="8" hidden="1"/>
    <cellStyle name="Lien hypertexte" xfId="65" builtinId="8" hidden="1"/>
    <cellStyle name="Lien hypertexte" xfId="67" builtinId="8" hidden="1"/>
    <cellStyle name="Lien hypertexte" xfId="69" builtinId="8" hidden="1"/>
    <cellStyle name="Lien hypertexte" xfId="71" builtinId="8" hidden="1"/>
    <cellStyle name="Lien hypertexte" xfId="73" builtinId="8" hidden="1"/>
    <cellStyle name="Lien hypertexte" xfId="75" builtinId="8" hidden="1"/>
    <cellStyle name="Lien hypertexte" xfId="77" builtinId="8" hidden="1"/>
    <cellStyle name="Lien hypertexte" xfId="79" builtinId="8" hidden="1"/>
    <cellStyle name="Lien hypertexte" xfId="81" builtinId="8" hidden="1"/>
    <cellStyle name="Lien hypertexte" xfId="83" builtinId="8" hidden="1"/>
    <cellStyle name="Lien hypertexte" xfId="85" builtinId="8" hidden="1"/>
    <cellStyle name="Lien hypertexte" xfId="87" builtinId="8" hidden="1"/>
    <cellStyle name="Lien hypertexte" xfId="89" builtinId="8" hidden="1"/>
    <cellStyle name="Lien hypertexte" xfId="91" builtinId="8" hidden="1"/>
    <cellStyle name="Lien hypertexte" xfId="93" builtinId="8" hidden="1"/>
    <cellStyle name="Lien hypertexte" xfId="95" builtinId="8" hidden="1"/>
    <cellStyle name="Lien hypertexte" xfId="97" builtinId="8" hidden="1"/>
    <cellStyle name="Lien hypertexte" xfId="99" builtinId="8" hidden="1"/>
    <cellStyle name="Lien hypertexte" xfId="101" builtinId="8" hidden="1"/>
    <cellStyle name="Lien hypertexte" xfId="103" builtinId="8" hidden="1"/>
    <cellStyle name="Lien hypertexte" xfId="105" builtinId="8" hidden="1"/>
    <cellStyle name="Lien hypertexte" xfId="107" builtinId="8" hidden="1"/>
    <cellStyle name="Lien hypertexte" xfId="109" builtinId="8" hidden="1"/>
    <cellStyle name="Lien hypertexte" xfId="111" builtinId="8" hidden="1"/>
    <cellStyle name="Lien hypertexte" xfId="113" builtinId="8" hidden="1"/>
    <cellStyle name="Lien hypertexte" xfId="115" builtinId="8" hidden="1"/>
    <cellStyle name="Lien hypertexte" xfId="117" builtinId="8" hidden="1"/>
    <cellStyle name="Lien hypertexte" xfId="119" builtinId="8" hidden="1"/>
    <cellStyle name="Lien hypertexte" xfId="121" builtinId="8" hidden="1"/>
    <cellStyle name="Lien hypertexte" xfId="123" builtinId="8" hidden="1"/>
    <cellStyle name="Lien hypertexte" xfId="125" builtinId="8" hidden="1"/>
    <cellStyle name="Lien hypertexte" xfId="127" builtinId="8" hidden="1"/>
    <cellStyle name="Lien hypertexte" xfId="129" builtinId="8" hidden="1"/>
    <cellStyle name="Lien hypertexte" xfId="131" builtinId="8" hidden="1"/>
    <cellStyle name="Lien hypertexte" xfId="133" builtinId="8" hidden="1"/>
    <cellStyle name="Lien hypertexte" xfId="135" builtinId="8" hidden="1"/>
    <cellStyle name="Lien hypertexte" xfId="137" builtinId="8" hidden="1"/>
    <cellStyle name="Lien hypertexte" xfId="139" builtinId="8" hidden="1"/>
    <cellStyle name="Lien hypertexte" xfId="141" builtinId="8" hidden="1"/>
    <cellStyle name="Lien hypertexte" xfId="143" builtinId="8" hidden="1"/>
    <cellStyle name="Lien hypertexte" xfId="145" builtinId="8" hidden="1"/>
    <cellStyle name="Lien hypertexte" xfId="147" builtinId="8" hidden="1"/>
    <cellStyle name="Lien hypertexte" xfId="149" builtinId="8" hidden="1"/>
    <cellStyle name="Lien hypertexte" xfId="151" builtinId="8" hidden="1"/>
    <cellStyle name="Lien hypertexte" xfId="153" builtinId="8" hidden="1"/>
    <cellStyle name="Lien hypertexte" xfId="155" builtinId="8" hidden="1"/>
    <cellStyle name="Lien hypertexte" xfId="157" builtinId="8" hidden="1"/>
    <cellStyle name="Lien hypertexte" xfId="159" builtinId="8" hidden="1"/>
    <cellStyle name="Lien hypertexte" xfId="161" builtinId="8" hidden="1"/>
    <cellStyle name="Lien hypertexte" xfId="163" builtinId="8" hidden="1"/>
    <cellStyle name="Lien hypertexte" xfId="165" builtinId="8" hidden="1"/>
    <cellStyle name="Lien hypertexte" xfId="167" builtinId="8" hidden="1"/>
    <cellStyle name="Lien hypertexte" xfId="169" builtinId="8" hidden="1"/>
    <cellStyle name="Lien hypertexte" xfId="171" builtinId="8" hidden="1"/>
    <cellStyle name="Lien hypertexte" xfId="173" builtinId="8" hidden="1"/>
    <cellStyle name="Lien hypertexte" xfId="175" builtinId="8" hidden="1"/>
    <cellStyle name="Lien hypertexte" xfId="177" builtinId="8" hidden="1"/>
    <cellStyle name="Lien hypertexte" xfId="179" builtinId="8" hidden="1"/>
    <cellStyle name="Lien hypertexte" xfId="181" builtinId="8" hidden="1"/>
    <cellStyle name="Lien hypertexte" xfId="183" builtinId="8" hidden="1"/>
    <cellStyle name="Lien hypertexte" xfId="185" builtinId="8" hidden="1"/>
    <cellStyle name="Lien hypertexte" xfId="187" builtinId="8" hidden="1"/>
    <cellStyle name="Lien hypertexte" xfId="189" builtinId="8" hidden="1"/>
    <cellStyle name="Lien hypertexte" xfId="191" builtinId="8" hidden="1"/>
    <cellStyle name="Lien hypertexte" xfId="193" builtinId="8" hidden="1"/>
    <cellStyle name="Lien hypertexte" xfId="195" builtinId="8" hidden="1"/>
    <cellStyle name="Lien hypertexte" xfId="197" builtinId="8" hidden="1"/>
    <cellStyle name="Lien hypertexte" xfId="199" builtinId="8" hidden="1"/>
    <cellStyle name="Lien hypertexte" xfId="201" builtinId="8" hidden="1"/>
    <cellStyle name="Lien hypertexte" xfId="203" builtinId="8" hidden="1"/>
    <cellStyle name="Lien hypertexte" xfId="205" builtinId="8" hidden="1"/>
    <cellStyle name="Lien hypertexte" xfId="207" builtinId="8" hidden="1"/>
    <cellStyle name="Lien hypertexte" xfId="209" builtinId="8" hidden="1"/>
    <cellStyle name="Lien hypertexte" xfId="211" builtinId="8" hidden="1"/>
    <cellStyle name="Lien hypertexte" xfId="213" builtinId="8" hidden="1"/>
    <cellStyle name="Lien hypertexte" xfId="215" builtinId="8" hidden="1"/>
    <cellStyle name="Lien hypertexte" xfId="217" builtinId="8" hidden="1"/>
    <cellStyle name="Lien hypertexte" xfId="219" builtinId="8" hidden="1"/>
    <cellStyle name="Lien hypertexte" xfId="221" builtinId="8" hidden="1"/>
    <cellStyle name="Lien hypertexte" xfId="223" builtinId="8" hidden="1"/>
    <cellStyle name="Lien hypertexte" xfId="225" builtinId="8" hidden="1"/>
    <cellStyle name="Lien hypertexte" xfId="227" builtinId="8" hidden="1"/>
    <cellStyle name="Lien hypertexte" xfId="229" builtinId="8" hidden="1"/>
    <cellStyle name="Lien hypertexte" xfId="231" builtinId="8" hidden="1"/>
    <cellStyle name="Lien hypertexte" xfId="233" builtinId="8" hidden="1"/>
    <cellStyle name="Lien hypertexte" xfId="235" builtinId="8" hidden="1"/>
    <cellStyle name="Lien hypertexte" xfId="237" builtinId="8" hidden="1"/>
    <cellStyle name="Lien hypertexte" xfId="239" builtinId="8" hidden="1"/>
    <cellStyle name="Lien hypertexte" xfId="241" builtinId="8" hidden="1"/>
    <cellStyle name="Lien hypertexte" xfId="243" builtinId="8" hidden="1"/>
    <cellStyle name="Lien hypertexte" xfId="245" builtinId="8" hidden="1"/>
    <cellStyle name="Lien hypertexte" xfId="247" builtinId="8" hidden="1"/>
    <cellStyle name="Lien hypertexte" xfId="249" builtinId="8" hidden="1"/>
    <cellStyle name="Lien hypertexte" xfId="251" builtinId="8" hidden="1"/>
    <cellStyle name="Lien hypertexte" xfId="253" builtinId="8" hidden="1"/>
    <cellStyle name="Lien hypertexte" xfId="255" builtinId="8" hidden="1"/>
    <cellStyle name="Lien hypertexte" xfId="257" builtinId="8" hidden="1"/>
    <cellStyle name="Lien hypertexte" xfId="259" builtinId="8" hidden="1"/>
    <cellStyle name="Lien hypertexte" xfId="261" builtinId="8" hidden="1"/>
    <cellStyle name="Lien hypertexte" xfId="263" builtinId="8" hidden="1"/>
    <cellStyle name="Lien hypertexte" xfId="265" builtinId="8" hidden="1"/>
    <cellStyle name="Lien hypertexte" xfId="267" builtinId="8" hidden="1"/>
    <cellStyle name="Lien hypertexte" xfId="269" builtinId="8" hidden="1"/>
    <cellStyle name="Lien hypertexte" xfId="271" builtinId="8" hidden="1"/>
    <cellStyle name="Lien hypertexte" xfId="273" builtinId="8" hidden="1"/>
    <cellStyle name="Lien hypertexte" xfId="275" builtinId="8" hidden="1"/>
    <cellStyle name="Lien hypertexte" xfId="277" builtinId="8" hidden="1"/>
    <cellStyle name="Lien hypertexte" xfId="279" builtinId="8" hidden="1"/>
    <cellStyle name="Lien hypertexte" xfId="281" builtinId="8" hidden="1"/>
    <cellStyle name="Lien hypertexte" xfId="283" builtinId="8" hidden="1"/>
    <cellStyle name="Lien hypertexte" xfId="285" builtinId="8" hidden="1"/>
    <cellStyle name="Lien hypertexte" xfId="287" builtinId="8" hidden="1"/>
    <cellStyle name="Lien hypertexte" xfId="289" builtinId="8" hidden="1"/>
    <cellStyle name="Lien hypertexte" xfId="291" builtinId="8" hidden="1"/>
    <cellStyle name="Lien hypertexte" xfId="293" builtinId="8" hidden="1"/>
    <cellStyle name="Lien hypertexte" xfId="295" builtinId="8" hidden="1"/>
    <cellStyle name="Lien hypertexte" xfId="297" builtinId="8" hidden="1"/>
    <cellStyle name="Lien hypertexte" xfId="299" builtinId="8" hidden="1"/>
    <cellStyle name="Lien hypertexte" xfId="301" builtinId="8" hidden="1"/>
    <cellStyle name="Lien hypertexte" xfId="303" builtinId="8" hidden="1"/>
    <cellStyle name="Lien hypertexte" xfId="305" builtinId="8" hidden="1"/>
    <cellStyle name="Lien hypertexte" xfId="307" builtinId="8" hidden="1"/>
    <cellStyle name="Lien hypertexte" xfId="309" builtinId="8" hidden="1"/>
    <cellStyle name="Lien hypertexte" xfId="311" builtinId="8" hidden="1"/>
    <cellStyle name="Lien hypertexte" xfId="313" builtinId="8" hidden="1"/>
    <cellStyle name="Lien hypertexte" xfId="315" builtinId="8" hidden="1"/>
    <cellStyle name="Lien hypertexte" xfId="317" builtinId="8" hidden="1"/>
    <cellStyle name="Lien hypertexte" xfId="319" builtinId="8" hidden="1"/>
    <cellStyle name="Lien hypertexte" xfId="321" builtinId="8" hidden="1"/>
    <cellStyle name="Lien hypertexte" xfId="323" builtinId="8" hidden="1"/>
    <cellStyle name="Lien hypertexte" xfId="325" builtinId="8" hidden="1"/>
    <cellStyle name="Lien hypertexte" xfId="327" builtinId="8" hidden="1"/>
    <cellStyle name="Lien hypertexte" xfId="329" builtinId="8" hidden="1"/>
    <cellStyle name="Lien hypertexte" xfId="331" builtinId="8" hidden="1"/>
    <cellStyle name="Lien hypertexte" xfId="333" builtinId="8" hidden="1"/>
    <cellStyle name="Lien hypertexte" xfId="335" builtinId="8" hidden="1"/>
    <cellStyle name="Lien hypertexte" xfId="337" builtinId="8" hidden="1"/>
    <cellStyle name="Lien hypertexte" xfId="339" builtinId="8" hidden="1"/>
    <cellStyle name="Lien hypertexte" xfId="341" builtinId="8" hidden="1"/>
    <cellStyle name="Lien hypertexte" xfId="343" builtinId="8" hidden="1"/>
    <cellStyle name="Lien hypertexte" xfId="345" builtinId="8" hidden="1"/>
    <cellStyle name="Lien hypertexte" xfId="347" builtinId="8" hidden="1"/>
    <cellStyle name="Lien hypertexte visité" xfId="2" builtinId="9" hidden="1"/>
    <cellStyle name="Lien hypertexte visité" xfId="4" builtinId="9" hidden="1"/>
    <cellStyle name="Lien hypertexte visité" xfId="6" builtinId="9" hidden="1"/>
    <cellStyle name="Lien hypertexte visité" xfId="8" builtinId="9" hidden="1"/>
    <cellStyle name="Lien hypertexte visité" xfId="10" builtinId="9" hidden="1"/>
    <cellStyle name="Lien hypertexte visité" xfId="12" builtinId="9" hidden="1"/>
    <cellStyle name="Lien hypertexte visité" xfId="14" builtinId="9" hidden="1"/>
    <cellStyle name="Lien hypertexte visité" xfId="16" builtinId="9" hidden="1"/>
    <cellStyle name="Lien hypertexte visité" xfId="18" builtinId="9" hidden="1"/>
    <cellStyle name="Lien hypertexte visité" xfId="20" builtinId="9" hidden="1"/>
    <cellStyle name="Lien hypertexte visité" xfId="22" builtinId="9" hidden="1"/>
    <cellStyle name="Lien hypertexte visité" xfId="24" builtinId="9" hidden="1"/>
    <cellStyle name="Lien hypertexte visité" xfId="26" builtinId="9" hidden="1"/>
    <cellStyle name="Lien hypertexte visité" xfId="28" builtinId="9" hidden="1"/>
    <cellStyle name="Lien hypertexte visité" xfId="30" builtinId="9" hidden="1"/>
    <cellStyle name="Lien hypertexte visité" xfId="32" builtinId="9" hidden="1"/>
    <cellStyle name="Lien hypertexte visité" xfId="34" builtinId="9" hidden="1"/>
    <cellStyle name="Lien hypertexte visité" xfId="36" builtinId="9" hidden="1"/>
    <cellStyle name="Lien hypertexte visité" xfId="38" builtinId="9" hidden="1"/>
    <cellStyle name="Lien hypertexte visité" xfId="40" builtinId="9" hidden="1"/>
    <cellStyle name="Lien hypertexte visité" xfId="42" builtinId="9" hidden="1"/>
    <cellStyle name="Lien hypertexte visité" xfId="44" builtinId="9" hidden="1"/>
    <cellStyle name="Lien hypertexte visité" xfId="46" builtinId="9" hidden="1"/>
    <cellStyle name="Lien hypertexte visité" xfId="48" builtinId="9" hidden="1"/>
    <cellStyle name="Lien hypertexte visité" xfId="50" builtinId="9" hidden="1"/>
    <cellStyle name="Lien hypertexte visité" xfId="52" builtinId="9" hidden="1"/>
    <cellStyle name="Lien hypertexte visité" xfId="54" builtinId="9" hidden="1"/>
    <cellStyle name="Lien hypertexte visité" xfId="56" builtinId="9" hidden="1"/>
    <cellStyle name="Lien hypertexte visité" xfId="58" builtinId="9" hidden="1"/>
    <cellStyle name="Lien hypertexte visité" xfId="60" builtinId="9" hidden="1"/>
    <cellStyle name="Lien hypertexte visité" xfId="62" builtinId="9" hidden="1"/>
    <cellStyle name="Lien hypertexte visité" xfId="64" builtinId="9" hidden="1"/>
    <cellStyle name="Lien hypertexte visité" xfId="66" builtinId="9" hidden="1"/>
    <cellStyle name="Lien hypertexte visité" xfId="68" builtinId="9" hidden="1"/>
    <cellStyle name="Lien hypertexte visité" xfId="70" builtinId="9" hidden="1"/>
    <cellStyle name="Lien hypertexte visité" xfId="72" builtinId="9" hidden="1"/>
    <cellStyle name="Lien hypertexte visité" xfId="74" builtinId="9" hidden="1"/>
    <cellStyle name="Lien hypertexte visité" xfId="76" builtinId="9" hidden="1"/>
    <cellStyle name="Lien hypertexte visité" xfId="78" builtinId="9" hidden="1"/>
    <cellStyle name="Lien hypertexte visité" xfId="80" builtinId="9" hidden="1"/>
    <cellStyle name="Lien hypertexte visité" xfId="82" builtinId="9" hidden="1"/>
    <cellStyle name="Lien hypertexte visité" xfId="84" builtinId="9" hidden="1"/>
    <cellStyle name="Lien hypertexte visité" xfId="86" builtinId="9" hidden="1"/>
    <cellStyle name="Lien hypertexte visité" xfId="88" builtinId="9" hidden="1"/>
    <cellStyle name="Lien hypertexte visité" xfId="90" builtinId="9" hidden="1"/>
    <cellStyle name="Lien hypertexte visité" xfId="92" builtinId="9" hidden="1"/>
    <cellStyle name="Lien hypertexte visité" xfId="94" builtinId="9" hidden="1"/>
    <cellStyle name="Lien hypertexte visité" xfId="96" builtinId="9" hidden="1"/>
    <cellStyle name="Lien hypertexte visité" xfId="98" builtinId="9" hidden="1"/>
    <cellStyle name="Lien hypertexte visité" xfId="100" builtinId="9" hidden="1"/>
    <cellStyle name="Lien hypertexte visité" xfId="102" builtinId="9" hidden="1"/>
    <cellStyle name="Lien hypertexte visité" xfId="104" builtinId="9" hidden="1"/>
    <cellStyle name="Lien hypertexte visité" xfId="106" builtinId="9" hidden="1"/>
    <cellStyle name="Lien hypertexte visité" xfId="108" builtinId="9" hidden="1"/>
    <cellStyle name="Lien hypertexte visité" xfId="110" builtinId="9" hidden="1"/>
    <cellStyle name="Lien hypertexte visité" xfId="112" builtinId="9" hidden="1"/>
    <cellStyle name="Lien hypertexte visité" xfId="114" builtinId="9" hidden="1"/>
    <cellStyle name="Lien hypertexte visité" xfId="116" builtinId="9" hidden="1"/>
    <cellStyle name="Lien hypertexte visité" xfId="118" builtinId="9" hidden="1"/>
    <cellStyle name="Lien hypertexte visité" xfId="120" builtinId="9" hidden="1"/>
    <cellStyle name="Lien hypertexte visité" xfId="122" builtinId="9" hidden="1"/>
    <cellStyle name="Lien hypertexte visité" xfId="124" builtinId="9" hidden="1"/>
    <cellStyle name="Lien hypertexte visité" xfId="126" builtinId="9" hidden="1"/>
    <cellStyle name="Lien hypertexte visité" xfId="128" builtinId="9" hidden="1"/>
    <cellStyle name="Lien hypertexte visité" xfId="130" builtinId="9" hidden="1"/>
    <cellStyle name="Lien hypertexte visité" xfId="132" builtinId="9" hidden="1"/>
    <cellStyle name="Lien hypertexte visité" xfId="134" builtinId="9" hidden="1"/>
    <cellStyle name="Lien hypertexte visité" xfId="136" builtinId="9" hidden="1"/>
    <cellStyle name="Lien hypertexte visité" xfId="138" builtinId="9" hidden="1"/>
    <cellStyle name="Lien hypertexte visité" xfId="140" builtinId="9" hidden="1"/>
    <cellStyle name="Lien hypertexte visité" xfId="142" builtinId="9" hidden="1"/>
    <cellStyle name="Lien hypertexte visité" xfId="144" builtinId="9" hidden="1"/>
    <cellStyle name="Lien hypertexte visité" xfId="146" builtinId="9" hidden="1"/>
    <cellStyle name="Lien hypertexte visité" xfId="148" builtinId="9" hidden="1"/>
    <cellStyle name="Lien hypertexte visité" xfId="150" builtinId="9" hidden="1"/>
    <cellStyle name="Lien hypertexte visité" xfId="152" builtinId="9" hidden="1"/>
    <cellStyle name="Lien hypertexte visité" xfId="154" builtinId="9" hidden="1"/>
    <cellStyle name="Lien hypertexte visité" xfId="156" builtinId="9" hidden="1"/>
    <cellStyle name="Lien hypertexte visité" xfId="158" builtinId="9" hidden="1"/>
    <cellStyle name="Lien hypertexte visité" xfId="160" builtinId="9" hidden="1"/>
    <cellStyle name="Lien hypertexte visité" xfId="162" builtinId="9" hidden="1"/>
    <cellStyle name="Lien hypertexte visité" xfId="164" builtinId="9" hidden="1"/>
    <cellStyle name="Lien hypertexte visité" xfId="166" builtinId="9" hidden="1"/>
    <cellStyle name="Lien hypertexte visité" xfId="168" builtinId="9" hidden="1"/>
    <cellStyle name="Lien hypertexte visité" xfId="170" builtinId="9" hidden="1"/>
    <cellStyle name="Lien hypertexte visité" xfId="172" builtinId="9" hidden="1"/>
    <cellStyle name="Lien hypertexte visité" xfId="174" builtinId="9" hidden="1"/>
    <cellStyle name="Lien hypertexte visité" xfId="176" builtinId="9" hidden="1"/>
    <cellStyle name="Lien hypertexte visité" xfId="178" builtinId="9" hidden="1"/>
    <cellStyle name="Lien hypertexte visité" xfId="180" builtinId="9" hidden="1"/>
    <cellStyle name="Lien hypertexte visité" xfId="182" builtinId="9" hidden="1"/>
    <cellStyle name="Lien hypertexte visité" xfId="184" builtinId="9" hidden="1"/>
    <cellStyle name="Lien hypertexte visité" xfId="186" builtinId="9" hidden="1"/>
    <cellStyle name="Lien hypertexte visité" xfId="188" builtinId="9" hidden="1"/>
    <cellStyle name="Lien hypertexte visité" xfId="190" builtinId="9" hidden="1"/>
    <cellStyle name="Lien hypertexte visité" xfId="192" builtinId="9" hidden="1"/>
    <cellStyle name="Lien hypertexte visité" xfId="194" builtinId="9" hidden="1"/>
    <cellStyle name="Lien hypertexte visité" xfId="196" builtinId="9" hidden="1"/>
    <cellStyle name="Lien hypertexte visité" xfId="198" builtinId="9" hidden="1"/>
    <cellStyle name="Lien hypertexte visité" xfId="200" builtinId="9" hidden="1"/>
    <cellStyle name="Lien hypertexte visité" xfId="202" builtinId="9" hidden="1"/>
    <cellStyle name="Lien hypertexte visité" xfId="204" builtinId="9" hidden="1"/>
    <cellStyle name="Lien hypertexte visité" xfId="206" builtinId="9" hidden="1"/>
    <cellStyle name="Lien hypertexte visité" xfId="208" builtinId="9" hidden="1"/>
    <cellStyle name="Lien hypertexte visité" xfId="210" builtinId="9" hidden="1"/>
    <cellStyle name="Lien hypertexte visité" xfId="212" builtinId="9" hidden="1"/>
    <cellStyle name="Lien hypertexte visité" xfId="214" builtinId="9" hidden="1"/>
    <cellStyle name="Lien hypertexte visité" xfId="216" builtinId="9" hidden="1"/>
    <cellStyle name="Lien hypertexte visité" xfId="218" builtinId="9" hidden="1"/>
    <cellStyle name="Lien hypertexte visité" xfId="220" builtinId="9" hidden="1"/>
    <cellStyle name="Lien hypertexte visité" xfId="222" builtinId="9" hidden="1"/>
    <cellStyle name="Lien hypertexte visité" xfId="224" builtinId="9" hidden="1"/>
    <cellStyle name="Lien hypertexte visité" xfId="226" builtinId="9" hidden="1"/>
    <cellStyle name="Lien hypertexte visité" xfId="228" builtinId="9" hidden="1"/>
    <cellStyle name="Lien hypertexte visité" xfId="230" builtinId="9" hidden="1"/>
    <cellStyle name="Lien hypertexte visité" xfId="232" builtinId="9" hidden="1"/>
    <cellStyle name="Lien hypertexte visité" xfId="234" builtinId="9" hidden="1"/>
    <cellStyle name="Lien hypertexte visité" xfId="236" builtinId="9" hidden="1"/>
    <cellStyle name="Lien hypertexte visité" xfId="238" builtinId="9" hidden="1"/>
    <cellStyle name="Lien hypertexte visité" xfId="240" builtinId="9" hidden="1"/>
    <cellStyle name="Lien hypertexte visité" xfId="242" builtinId="9" hidden="1"/>
    <cellStyle name="Lien hypertexte visité" xfId="244" builtinId="9" hidden="1"/>
    <cellStyle name="Lien hypertexte visité" xfId="246" builtinId="9" hidden="1"/>
    <cellStyle name="Lien hypertexte visité" xfId="248" builtinId="9" hidden="1"/>
    <cellStyle name="Lien hypertexte visité" xfId="250" builtinId="9" hidden="1"/>
    <cellStyle name="Lien hypertexte visité" xfId="252" builtinId="9" hidden="1"/>
    <cellStyle name="Lien hypertexte visité" xfId="254" builtinId="9" hidden="1"/>
    <cellStyle name="Lien hypertexte visité" xfId="256" builtinId="9" hidden="1"/>
    <cellStyle name="Lien hypertexte visité" xfId="258" builtinId="9" hidden="1"/>
    <cellStyle name="Lien hypertexte visité" xfId="260" builtinId="9" hidden="1"/>
    <cellStyle name="Lien hypertexte visité" xfId="262" builtinId="9" hidden="1"/>
    <cellStyle name="Lien hypertexte visité" xfId="264" builtinId="9" hidden="1"/>
    <cellStyle name="Lien hypertexte visité" xfId="266" builtinId="9" hidden="1"/>
    <cellStyle name="Lien hypertexte visité" xfId="268" builtinId="9" hidden="1"/>
    <cellStyle name="Lien hypertexte visité" xfId="270" builtinId="9" hidden="1"/>
    <cellStyle name="Lien hypertexte visité" xfId="272" builtinId="9" hidden="1"/>
    <cellStyle name="Lien hypertexte visité" xfId="274" builtinId="9" hidden="1"/>
    <cellStyle name="Lien hypertexte visité" xfId="276" builtinId="9" hidden="1"/>
    <cellStyle name="Lien hypertexte visité" xfId="278" builtinId="9" hidden="1"/>
    <cellStyle name="Lien hypertexte visité" xfId="280" builtinId="9" hidden="1"/>
    <cellStyle name="Lien hypertexte visité" xfId="282" builtinId="9" hidden="1"/>
    <cellStyle name="Lien hypertexte visité" xfId="284" builtinId="9" hidden="1"/>
    <cellStyle name="Lien hypertexte visité" xfId="286" builtinId="9" hidden="1"/>
    <cellStyle name="Lien hypertexte visité" xfId="288" builtinId="9" hidden="1"/>
    <cellStyle name="Lien hypertexte visité" xfId="290" builtinId="9" hidden="1"/>
    <cellStyle name="Lien hypertexte visité" xfId="292" builtinId="9" hidden="1"/>
    <cellStyle name="Lien hypertexte visité" xfId="294" builtinId="9" hidden="1"/>
    <cellStyle name="Lien hypertexte visité" xfId="296" builtinId="9" hidden="1"/>
    <cellStyle name="Lien hypertexte visité" xfId="298" builtinId="9" hidden="1"/>
    <cellStyle name="Lien hypertexte visité" xfId="300" builtinId="9" hidden="1"/>
    <cellStyle name="Lien hypertexte visité" xfId="302" builtinId="9" hidden="1"/>
    <cellStyle name="Lien hypertexte visité" xfId="304" builtinId="9" hidden="1"/>
    <cellStyle name="Lien hypertexte visité" xfId="306" builtinId="9" hidden="1"/>
    <cellStyle name="Lien hypertexte visité" xfId="308" builtinId="9" hidden="1"/>
    <cellStyle name="Lien hypertexte visité" xfId="310" builtinId="9" hidden="1"/>
    <cellStyle name="Lien hypertexte visité" xfId="312" builtinId="9" hidden="1"/>
    <cellStyle name="Lien hypertexte visité" xfId="314" builtinId="9" hidden="1"/>
    <cellStyle name="Lien hypertexte visité" xfId="316" builtinId="9" hidden="1"/>
    <cellStyle name="Lien hypertexte visité" xfId="318" builtinId="9" hidden="1"/>
    <cellStyle name="Lien hypertexte visité" xfId="320" builtinId="9" hidden="1"/>
    <cellStyle name="Lien hypertexte visité" xfId="322" builtinId="9" hidden="1"/>
    <cellStyle name="Lien hypertexte visité" xfId="324" builtinId="9" hidden="1"/>
    <cellStyle name="Lien hypertexte visité" xfId="326" builtinId="9" hidden="1"/>
    <cellStyle name="Lien hypertexte visité" xfId="328" builtinId="9" hidden="1"/>
    <cellStyle name="Lien hypertexte visité" xfId="330" builtinId="9" hidden="1"/>
    <cellStyle name="Lien hypertexte visité" xfId="332" builtinId="9" hidden="1"/>
    <cellStyle name="Lien hypertexte visité" xfId="334" builtinId="9" hidden="1"/>
    <cellStyle name="Lien hypertexte visité" xfId="336" builtinId="9" hidden="1"/>
    <cellStyle name="Lien hypertexte visité" xfId="338" builtinId="9" hidden="1"/>
    <cellStyle name="Lien hypertexte visité" xfId="340" builtinId="9" hidden="1"/>
    <cellStyle name="Lien hypertexte visité" xfId="342" builtinId="9" hidden="1"/>
    <cellStyle name="Lien hypertexte visité" xfId="344" builtinId="9" hidden="1"/>
    <cellStyle name="Lien hypertexte visité" xfId="346" builtinId="9" hidden="1"/>
    <cellStyle name="Lien hypertexte visité" xfId="348" builtinId="9" hidden="1"/>
    <cellStyle name="Normal" xfId="0" builtinId="0"/>
  </cellStyles>
  <dxfs count="0"/>
  <tableStyles count="0" defaultTableStyle="TableStyleMedium9" defaultPivotStyle="PivotStyleMedium4"/>
  <colors>
    <mruColors>
      <color rgb="FF00F202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571500</xdr:colOff>
      <xdr:row>6</xdr:row>
      <xdr:rowOff>355600</xdr:rowOff>
    </xdr:from>
    <xdr:to>
      <xdr:col>5</xdr:col>
      <xdr:colOff>774700</xdr:colOff>
      <xdr:row>7</xdr:row>
      <xdr:rowOff>241300</xdr:rowOff>
    </xdr:to>
    <xdr:sp macro="" textlink="">
      <xdr:nvSpPr>
        <xdr:cNvPr id="10" name="Flèche vers le bas 9"/>
        <xdr:cNvSpPr/>
      </xdr:nvSpPr>
      <xdr:spPr>
        <a:xfrm>
          <a:off x="4940300" y="9685867"/>
          <a:ext cx="203200" cy="292100"/>
        </a:xfrm>
        <a:prstGeom prst="downArrow">
          <a:avLst/>
        </a:prstGeom>
        <a:solidFill>
          <a:srgbClr val="00F202"/>
        </a:solidFill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6</xdr:col>
      <xdr:colOff>0</xdr:colOff>
      <xdr:row>6</xdr:row>
      <xdr:rowOff>76200</xdr:rowOff>
    </xdr:from>
    <xdr:to>
      <xdr:col>6</xdr:col>
      <xdr:colOff>711200</xdr:colOff>
      <xdr:row>6</xdr:row>
      <xdr:rowOff>203200</xdr:rowOff>
    </xdr:to>
    <xdr:sp macro="" textlink="">
      <xdr:nvSpPr>
        <xdr:cNvPr id="11" name="Flèche vers la droite 10"/>
        <xdr:cNvSpPr/>
      </xdr:nvSpPr>
      <xdr:spPr>
        <a:xfrm>
          <a:off x="5969000" y="1397000"/>
          <a:ext cx="711200" cy="127000"/>
        </a:xfrm>
        <a:prstGeom prst="rightArrow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3</xdr:col>
      <xdr:colOff>927100</xdr:colOff>
      <xdr:row>6</xdr:row>
      <xdr:rowOff>76200</xdr:rowOff>
    </xdr:from>
    <xdr:to>
      <xdr:col>5</xdr:col>
      <xdr:colOff>114300</xdr:colOff>
      <xdr:row>6</xdr:row>
      <xdr:rowOff>203200</xdr:rowOff>
    </xdr:to>
    <xdr:sp macro="" textlink="">
      <xdr:nvSpPr>
        <xdr:cNvPr id="12" name="Flèche vers la gauche 11"/>
        <xdr:cNvSpPr/>
      </xdr:nvSpPr>
      <xdr:spPr>
        <a:xfrm>
          <a:off x="3124200" y="1397000"/>
          <a:ext cx="1701800" cy="127000"/>
        </a:xfrm>
        <a:prstGeom prst="leftArrow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571500</xdr:colOff>
      <xdr:row>6</xdr:row>
      <xdr:rowOff>355600</xdr:rowOff>
    </xdr:from>
    <xdr:to>
      <xdr:col>6</xdr:col>
      <xdr:colOff>774700</xdr:colOff>
      <xdr:row>7</xdr:row>
      <xdr:rowOff>241300</xdr:rowOff>
    </xdr:to>
    <xdr:sp macro="" textlink="">
      <xdr:nvSpPr>
        <xdr:cNvPr id="2" name="Flèche vers le bas 1"/>
        <xdr:cNvSpPr/>
      </xdr:nvSpPr>
      <xdr:spPr>
        <a:xfrm>
          <a:off x="5283200" y="1155700"/>
          <a:ext cx="203200" cy="241300"/>
        </a:xfrm>
        <a:prstGeom prst="downArrow">
          <a:avLst/>
        </a:prstGeom>
        <a:solidFill>
          <a:srgbClr val="00F202"/>
        </a:solidFill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7</xdr:col>
      <xdr:colOff>0</xdr:colOff>
      <xdr:row>6</xdr:row>
      <xdr:rowOff>76200</xdr:rowOff>
    </xdr:from>
    <xdr:to>
      <xdr:col>7</xdr:col>
      <xdr:colOff>711200</xdr:colOff>
      <xdr:row>6</xdr:row>
      <xdr:rowOff>203200</xdr:rowOff>
    </xdr:to>
    <xdr:sp macro="" textlink="">
      <xdr:nvSpPr>
        <xdr:cNvPr id="3" name="Flèche vers la droite 2"/>
        <xdr:cNvSpPr/>
      </xdr:nvSpPr>
      <xdr:spPr>
        <a:xfrm>
          <a:off x="5969000" y="977900"/>
          <a:ext cx="711200" cy="127000"/>
        </a:xfrm>
        <a:prstGeom prst="rightArrow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4</xdr:col>
      <xdr:colOff>927100</xdr:colOff>
      <xdr:row>6</xdr:row>
      <xdr:rowOff>76200</xdr:rowOff>
    </xdr:from>
    <xdr:to>
      <xdr:col>6</xdr:col>
      <xdr:colOff>114300</xdr:colOff>
      <xdr:row>6</xdr:row>
      <xdr:rowOff>203200</xdr:rowOff>
    </xdr:to>
    <xdr:sp macro="" textlink="">
      <xdr:nvSpPr>
        <xdr:cNvPr id="4" name="Flèche vers la gauche 3"/>
        <xdr:cNvSpPr/>
      </xdr:nvSpPr>
      <xdr:spPr>
        <a:xfrm>
          <a:off x="3124200" y="977900"/>
          <a:ext cx="1701800" cy="127000"/>
        </a:xfrm>
        <a:prstGeom prst="leftArrow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52"/>
  <sheetViews>
    <sheetView tabSelected="1" workbookViewId="0">
      <selection activeCell="F14" sqref="F14"/>
    </sheetView>
  </sheetViews>
  <sheetFormatPr baseColWidth="10" defaultRowHeight="15" outlineLevelRow="1" x14ac:dyDescent="0"/>
  <cols>
    <col min="2" max="2" width="9" customWidth="1"/>
    <col min="3" max="3" width="4.83203125" customWidth="1"/>
    <col min="4" max="4" width="16.5" customWidth="1"/>
    <col min="5" max="5" width="18.33203125" customWidth="1"/>
    <col min="6" max="6" width="16" customWidth="1"/>
    <col min="7" max="7" width="11.33203125" customWidth="1"/>
    <col min="8" max="17" width="16.5" customWidth="1"/>
  </cols>
  <sheetData>
    <row r="2" spans="2:17" ht="20">
      <c r="D2" s="76" t="s">
        <v>11</v>
      </c>
      <c r="Q2" s="37" t="s">
        <v>40</v>
      </c>
    </row>
    <row r="3" spans="2:17" ht="18">
      <c r="D3" s="2"/>
      <c r="H3" s="79" t="s">
        <v>42</v>
      </c>
      <c r="Q3" s="37"/>
    </row>
    <row r="4" spans="2:17" ht="18">
      <c r="G4" s="2"/>
      <c r="H4" s="79" t="s">
        <v>43</v>
      </c>
    </row>
    <row r="5" spans="2:17" ht="20">
      <c r="B5" s="5"/>
      <c r="C5" s="5"/>
      <c r="D5" s="6"/>
      <c r="E5" s="7"/>
      <c r="F5" s="26" t="s">
        <v>16</v>
      </c>
      <c r="G5" s="5"/>
      <c r="H5" s="80" t="s">
        <v>44</v>
      </c>
      <c r="I5" s="6"/>
      <c r="J5" s="6"/>
      <c r="K5" s="6"/>
      <c r="L5" s="5"/>
      <c r="M5" s="6"/>
      <c r="N5" s="6"/>
      <c r="O5" s="6"/>
      <c r="P5" s="6"/>
      <c r="Q5" s="8"/>
    </row>
    <row r="6" spans="2:17" ht="20">
      <c r="B6" s="5"/>
      <c r="C6" s="5"/>
      <c r="D6" s="6"/>
      <c r="E6" s="7"/>
      <c r="F6" s="26" t="s">
        <v>41</v>
      </c>
      <c r="G6" s="5"/>
      <c r="H6" s="5"/>
      <c r="I6" s="6"/>
      <c r="J6" s="6"/>
      <c r="K6" s="6"/>
      <c r="L6" s="5"/>
      <c r="M6" s="6"/>
      <c r="N6" s="6"/>
      <c r="O6" s="6"/>
      <c r="P6" s="6"/>
      <c r="Q6" s="8"/>
    </row>
    <row r="7" spans="2:17" ht="20">
      <c r="B7" s="5"/>
      <c r="C7" s="5"/>
      <c r="D7" s="32" t="s">
        <v>14</v>
      </c>
      <c r="E7" s="32"/>
      <c r="F7" s="26" t="s">
        <v>13</v>
      </c>
      <c r="G7" s="3"/>
      <c r="H7" s="32" t="s">
        <v>15</v>
      </c>
      <c r="I7" s="9"/>
      <c r="J7" s="9"/>
      <c r="K7" s="9"/>
      <c r="L7" s="9"/>
      <c r="M7" s="9"/>
      <c r="N7" s="9"/>
      <c r="O7" s="9"/>
      <c r="P7" s="9"/>
      <c r="Q7" s="9"/>
    </row>
    <row r="8" spans="2:17" ht="31" customHeight="1">
      <c r="B8" s="8"/>
      <c r="C8" s="10"/>
      <c r="D8" s="27" t="s">
        <v>4</v>
      </c>
      <c r="E8" s="27" t="s">
        <v>1</v>
      </c>
      <c r="F8" s="74"/>
      <c r="G8" s="74"/>
      <c r="H8" s="35" t="s">
        <v>0</v>
      </c>
      <c r="I8" s="35" t="s">
        <v>2</v>
      </c>
      <c r="J8" s="35" t="s">
        <v>9</v>
      </c>
      <c r="K8" s="35" t="s">
        <v>6</v>
      </c>
      <c r="L8" s="35" t="s">
        <v>12</v>
      </c>
      <c r="M8" s="30" t="s">
        <v>3</v>
      </c>
      <c r="N8" s="30" t="s">
        <v>5</v>
      </c>
      <c r="O8" s="30" t="s">
        <v>7</v>
      </c>
      <c r="P8" s="31" t="s">
        <v>10</v>
      </c>
      <c r="Q8" s="30" t="s">
        <v>8</v>
      </c>
    </row>
    <row r="9" spans="2:17" ht="31" customHeight="1">
      <c r="B9" s="7"/>
      <c r="C9" s="11"/>
      <c r="D9" s="39" t="str">
        <f>IF(OR(D37&gt;=10000,D37&lt;=0.001),TEXT(D37/(10^INT(LOG10(D37))),"0.000")&amp;" 10^"&amp;TEXT(INT(LOG10(D37)),0),IF(D37&lt;0.01,TEXT(D37,"0.000000"),IF(D37&lt;0.1,TEXT(D37,"0.00000"),IF(D37&lt;1,TEXT(D37,"0.0000"),IF(D37&lt;10,TEXT(D37,"0.000"),IF(D37&lt;100,TEXT(D37,"0.00"),IF(D37&lt;1000,TEXT(D37,"0.0"),IF(D37&lt;10000,TEXT(D37,"0"),"erreur"))))))))</f>
        <v>1.000 10^-3</v>
      </c>
      <c r="E9" s="40" t="str">
        <f>IF(OR(E37&gt;=10000,E37&lt;=0.001),TEXT(E37/(10^INT(LOG10(E37))),"0.000")&amp;" 10^"&amp;TEXT(INT(LOG10(E37)),0),IF(E37&lt;0.01,TEXT(E37,"0.000000"),IF(E37&lt;0.1,TEXT(E37,"0.00000"),IF(E37&lt;1,TEXT(E37,"0.0000"),IF(E37&lt;10,TEXT(E37,"0.000"),IF(E37&lt;100,TEXT(E37,"0.00"),IF(E37&lt;1000,TEXT(E37,"0.0"),IF(E37&lt;10000,TEXT(E37,"0"),"erreur"))))))))</f>
        <v>1.000</v>
      </c>
      <c r="F9" s="72">
        <v>1</v>
      </c>
      <c r="G9" s="24" t="s">
        <v>1</v>
      </c>
      <c r="H9" s="41" t="str">
        <f>IF(OR(H37&gt;=10000,H37&lt;=0.001),TEXT(H37/(10^INT(LOG10(H37))),"0.000")&amp;" 10^"&amp;TEXT(INT(LOG10(H37)),0),IF(H37&lt;0.01,TEXT(H37,"0.000000"),IF(H37&lt;0.1,TEXT(H37,"0.00000"),IF(H37&lt;1,TEXT(H37,"0.0000"),IF(H37&lt;10,TEXT(H37,"0.000"),IF(H37&lt;100,TEXT(H37,"0.00"),IF(H37&lt;1000,TEXT(H37,"0.0"),IF(H37&lt;10000,TEXT(H37,"0"),"erreur"))))))))</f>
        <v>4.186</v>
      </c>
      <c r="I9" s="41" t="str">
        <f>IF(OR(I37&gt;=10000,I37&lt;=0.001),TEXT(I37/(10^INT(LOG10(I37))),"0.000")&amp;" 10^"&amp;TEXT(INT(LOG10(I37)),0),IF(I37&lt;0.01,TEXT(I37,"0.000000"),IF(I37&lt;0.1,TEXT(I37,"0.00000"),IF(I37&lt;1,TEXT(I37,"0.0000"),IF(I37&lt;10,TEXT(I37,"0.000"),IF(I37&lt;100,TEXT(I37,"0.00"),IF(I37&lt;1000,TEXT(I37,"0.0"),IF(I37&lt;10000,TEXT(I37,"0"),"erreur"))))))))</f>
        <v>0.004186</v>
      </c>
      <c r="J9" s="41" t="str">
        <f t="shared" ref="J9:Q9" si="0">IF(OR(J37&gt;=10000,J37&lt;=0.001),TEXT(J37/(10^INT(LOG10(J37))),"0.000")&amp;" 10^"&amp;TEXT(INT(LOG10(J37)),0),IF(J37&lt;0.01,TEXT(J37,"0.000000"),IF(J37&lt;0.1,TEXT(J37,"0.00000"),IF(J37&lt;1,TEXT(J37,"0.0000"),IF(J37&lt;10,TEXT(J37,"0.000"),IF(J37&lt;100,TEXT(J37,"0.00"),IF(J37&lt;1000,TEXT(J37,"0.0"),IF(J37&lt;10000,TEXT(J37,"0"),"erreur"))))))))</f>
        <v>4.186 10^-6</v>
      </c>
      <c r="K9" s="41" t="str">
        <f t="shared" si="0"/>
        <v>4.186 10^-9</v>
      </c>
      <c r="L9" s="41" t="str">
        <f t="shared" si="0"/>
        <v>4.186 10^-12</v>
      </c>
      <c r="M9" s="42" t="str">
        <f t="shared" si="0"/>
        <v>0.001163</v>
      </c>
      <c r="N9" s="42" t="str">
        <f t="shared" si="0"/>
        <v>1.163 10^-6</v>
      </c>
      <c r="O9" s="42" t="str">
        <f t="shared" si="0"/>
        <v>1.163 10^-9</v>
      </c>
      <c r="P9" s="42" t="str">
        <f t="shared" si="0"/>
        <v>1.163 10^-12</v>
      </c>
      <c r="Q9" s="42" t="str">
        <f t="shared" si="0"/>
        <v>1.163 10^-15</v>
      </c>
    </row>
    <row r="10" spans="2:17" ht="31" customHeight="1">
      <c r="B10" s="7"/>
      <c r="C10" s="16"/>
      <c r="D10" s="40" t="str">
        <f>IF(OR(D38&gt;=10000,D38&lt;=0.001),TEXT(D38/(10^INT(LOG10(D38))),"0.000")&amp;" 10^"&amp;TEXT(INT(LOG10(D38)),0),IF(D38&lt;0.01,TEXT(D38,"0.000000"),IF(D38&lt;0.1,TEXT(D38,"0.00000"),IF(D38&lt;1,TEXT(D38,"0.0000"),IF(D38&lt;10,TEXT(D38,"0.000"),IF(D38&lt;100,TEXT(D38,"0.00"),IF(D38&lt;1000,TEXT(D38,"0.0"),IF(D38&lt;10000,TEXT(D38,"0"),"erreur"))))))))</f>
        <v>1.000</v>
      </c>
      <c r="E10" s="39" t="str">
        <f>IF(OR(E38&gt;=10000,E38&lt;=0.001),TEXT(E38/(10^INT(LOG10(E38))),"0.000")&amp;" 10^"&amp;TEXT(INT(LOG10(E38)),0),IF(E38&lt;0.01,TEXT(E38,"0.000000"),IF(E38&lt;0.1,TEXT(E38,"0.00000"),IF(E38&lt;1,TEXT(E38,"0.0000"),IF(E38&lt;10,TEXT(E38,"0.000"),IF(E38&lt;100,TEXT(E38,"0.00"),IF(E38&lt;1000,TEXT(E38,"0.0"),IF(E38&lt;10000,TEXT(E38,"0"),"erreur"))))))))</f>
        <v>1000</v>
      </c>
      <c r="F10" s="72">
        <v>1</v>
      </c>
      <c r="G10" s="25" t="s">
        <v>4</v>
      </c>
      <c r="H10" s="41" t="str">
        <f>IF(OR(H38&gt;=10000,H38&lt;=0.001),TEXT(H38/(10^INT(LOG10(H38))),"0.000")&amp;" 10^"&amp;TEXT(INT(LOG10(H38)),0),IF(H38&lt;0.01,TEXT(H38,"0.000000"),IF(H38&lt;0.1,TEXT(H38,"0.00000"),IF(H38&lt;1,TEXT(H38,"0.0000"),IF(H38&lt;10,TEXT(H38,"0.000"),IF(H38&lt;100,TEXT(H38,"0.00"),IF(H38&lt;1000,TEXT(H38,"0.0"),IF(H38&lt;10000,TEXT(H38,"0"),"erreur"))))))))</f>
        <v>4186</v>
      </c>
      <c r="I10" s="41" t="str">
        <f>IF(OR(I38&gt;=10000,I38&lt;=0.001),TEXT(I38/(10^INT(LOG10(I38))),"0.000")&amp;" 10^"&amp;TEXT(INT(LOG10(I38)),0),IF(I38&lt;0.01,TEXT(I38,"0.000000"),IF(I38&lt;0.1,TEXT(I38,"0.00000"),IF(I38&lt;1,TEXT(I38,"0.0000"),IF(I38&lt;10,TEXT(I38,"0.000"),IF(I38&lt;100,TEXT(I38,"0.00"),IF(I38&lt;1000,TEXT(I38,"0.0"),IF(I38&lt;10000,TEXT(I38,"0"),"erreur"))))))))</f>
        <v>4.186</v>
      </c>
      <c r="J10" s="41" t="str">
        <f t="shared" ref="J10:Q10" si="1">IF(OR(J38&gt;=10000,J38&lt;=0.001),TEXT(J38/(10^INT(LOG10(J38))),"0.000")&amp;" 10^"&amp;TEXT(INT(LOG10(J38)),0),IF(J38&lt;0.01,TEXT(J38,"0.000000"),IF(J38&lt;0.1,TEXT(J38,"0.00000"),IF(J38&lt;1,TEXT(J38,"0.0000"),IF(J38&lt;10,TEXT(J38,"0.000"),IF(J38&lt;100,TEXT(J38,"0.00"),IF(J38&lt;1000,TEXT(J38,"0.0"),IF(J38&lt;10000,TEXT(J38,"0"),"erreur"))))))))</f>
        <v>0.004186</v>
      </c>
      <c r="K10" s="41" t="str">
        <f t="shared" si="1"/>
        <v>4.186 10^-6</v>
      </c>
      <c r="L10" s="41" t="str">
        <f t="shared" si="1"/>
        <v>4.186 10^-9</v>
      </c>
      <c r="M10" s="42" t="str">
        <f t="shared" si="1"/>
        <v>1.163</v>
      </c>
      <c r="N10" s="42" t="str">
        <f t="shared" si="1"/>
        <v>0.001163</v>
      </c>
      <c r="O10" s="42" t="str">
        <f t="shared" si="1"/>
        <v>1.163 10^-6</v>
      </c>
      <c r="P10" s="42" t="str">
        <f t="shared" si="1"/>
        <v>1.163 10^-9</v>
      </c>
      <c r="Q10" s="42" t="str">
        <f t="shared" si="1"/>
        <v>1.163 10^-12</v>
      </c>
    </row>
    <row r="11" spans="2:17" ht="31" customHeight="1">
      <c r="C11" s="11"/>
      <c r="D11" s="39" t="str">
        <f t="shared" ref="D11:E20" si="2">IF(OR(D39&gt;=10000,D39&lt;=0.001),TEXT(D39/(10^INT(LOG10(D39))),"0.000")&amp;" 10^"&amp;TEXT(INT(LOG10(D39)),0),IF(D39&lt;0.01,TEXT(D39,"0.000000"),IF(D39&lt;0.1,TEXT(D39,"0.00000"),IF(D39&lt;1,TEXT(D39,"0.0000"),IF(D39&lt;10,TEXT(D39,"0.000"),IF(D39&lt;100,TEXT(D39,"0.00"),IF(D39&lt;1000,TEXT(D39,"0.0"),IF(D39&lt;10000,TEXT(D39,"0"),"erreur"))))))))</f>
        <v>2.389 10^-4</v>
      </c>
      <c r="E11" s="39" t="str">
        <f t="shared" si="2"/>
        <v>0.2389</v>
      </c>
      <c r="F11" s="72">
        <v>1</v>
      </c>
      <c r="G11" s="25" t="s">
        <v>0</v>
      </c>
      <c r="H11" s="40" t="str">
        <f t="shared" ref="H11:I20" si="3">IF(OR(H39&gt;=10000,H39&lt;=0.001),TEXT(H39/(10^INT(LOG10(H39))),"0.000")&amp;" 10^"&amp;TEXT(INT(LOG10(H39)),0),IF(H39&lt;0.01,TEXT(H39,"0.000000"),IF(H39&lt;0.1,TEXT(H39,"0.00000"),IF(H39&lt;1,TEXT(H39,"0.0000"),IF(H39&lt;10,TEXT(H39,"0.000"),IF(H39&lt;100,TEXT(H39,"0.00"),IF(H39&lt;1000,TEXT(H39,"0.0"),IF(H39&lt;10000,TEXT(H39,"0"),"erreur"))))))))</f>
        <v>1.000</v>
      </c>
      <c r="I11" s="41" t="str">
        <f t="shared" si="3"/>
        <v>1.000 10^-3</v>
      </c>
      <c r="J11" s="41" t="str">
        <f t="shared" ref="J11:Q11" si="4">IF(OR(J39&gt;=10000,J39&lt;=0.001),TEXT(J39/(10^INT(LOG10(J39))),"0.000")&amp;" 10^"&amp;TEXT(INT(LOG10(J39)),0),IF(J39&lt;0.01,TEXT(J39,"0.000000"),IF(J39&lt;0.1,TEXT(J39,"0.00000"),IF(J39&lt;1,TEXT(J39,"0.0000"),IF(J39&lt;10,TEXT(J39,"0.000"),IF(J39&lt;100,TEXT(J39,"0.00"),IF(J39&lt;1000,TEXT(J39,"0.0"),IF(J39&lt;10000,TEXT(J39,"0"),"erreur"))))))))</f>
        <v>1.000 10^-6</v>
      </c>
      <c r="K11" s="41" t="str">
        <f t="shared" si="4"/>
        <v>1.000 10^-9</v>
      </c>
      <c r="L11" s="41" t="str">
        <f t="shared" si="4"/>
        <v>1.000 10^-12</v>
      </c>
      <c r="M11" s="42" t="str">
        <f t="shared" si="4"/>
        <v>2.778 10^-4</v>
      </c>
      <c r="N11" s="42" t="str">
        <f t="shared" si="4"/>
        <v>2.778 10^-7</v>
      </c>
      <c r="O11" s="42" t="str">
        <f t="shared" si="4"/>
        <v>2.778 10^-10</v>
      </c>
      <c r="P11" s="42" t="str">
        <f t="shared" si="4"/>
        <v>2.778 10^-13</v>
      </c>
      <c r="Q11" s="42" t="str">
        <f t="shared" si="4"/>
        <v>2.778 10^-16</v>
      </c>
    </row>
    <row r="12" spans="2:17" ht="31" customHeight="1">
      <c r="C12" s="16"/>
      <c r="D12" s="39" t="str">
        <f t="shared" si="2"/>
        <v>0.2389</v>
      </c>
      <c r="E12" s="39" t="str">
        <f t="shared" si="2"/>
        <v>238.9</v>
      </c>
      <c r="F12" s="72">
        <v>1</v>
      </c>
      <c r="G12" s="25" t="s">
        <v>2</v>
      </c>
      <c r="H12" s="41" t="str">
        <f t="shared" si="3"/>
        <v>1000</v>
      </c>
      <c r="I12" s="40" t="str">
        <f t="shared" si="3"/>
        <v>1.000</v>
      </c>
      <c r="J12" s="41" t="str">
        <f t="shared" ref="J12:Q12" si="5">IF(OR(J40&gt;=10000,J40&lt;=0.001),TEXT(J40/(10^INT(LOG10(J40))),"0.000")&amp;" 10^"&amp;TEXT(INT(LOG10(J40)),0),IF(J40&lt;0.01,TEXT(J40,"0.000000"),IF(J40&lt;0.1,TEXT(J40,"0.00000"),IF(J40&lt;1,TEXT(J40,"0.0000"),IF(J40&lt;10,TEXT(J40,"0.000"),IF(J40&lt;100,TEXT(J40,"0.00"),IF(J40&lt;1000,TEXT(J40,"0.0"),IF(J40&lt;10000,TEXT(J40,"0"),"erreur"))))))))</f>
        <v>1.000 10^-3</v>
      </c>
      <c r="K12" s="41" t="str">
        <f t="shared" si="5"/>
        <v>1.000 10^-6</v>
      </c>
      <c r="L12" s="41" t="str">
        <f t="shared" si="5"/>
        <v>1.000 10^-9</v>
      </c>
      <c r="M12" s="42" t="str">
        <f t="shared" si="5"/>
        <v>0.2778</v>
      </c>
      <c r="N12" s="42" t="str">
        <f t="shared" si="5"/>
        <v>2.778 10^-4</v>
      </c>
      <c r="O12" s="42" t="str">
        <f t="shared" si="5"/>
        <v>2.778 10^-7</v>
      </c>
      <c r="P12" s="42" t="str">
        <f t="shared" si="5"/>
        <v>2.778 10^-10</v>
      </c>
      <c r="Q12" s="42" t="str">
        <f t="shared" si="5"/>
        <v>2.778 10^-13</v>
      </c>
    </row>
    <row r="13" spans="2:17" ht="31" customHeight="1">
      <c r="C13" s="16"/>
      <c r="D13" s="39" t="str">
        <f t="shared" si="2"/>
        <v>238.9</v>
      </c>
      <c r="E13" s="39" t="str">
        <f t="shared" si="2"/>
        <v>2.389 10^5</v>
      </c>
      <c r="F13" s="72">
        <v>1</v>
      </c>
      <c r="G13" s="25" t="s">
        <v>9</v>
      </c>
      <c r="H13" s="41" t="str">
        <f t="shared" si="3"/>
        <v>1.000 10^6</v>
      </c>
      <c r="I13" s="41" t="str">
        <f t="shared" si="3"/>
        <v>1000</v>
      </c>
      <c r="J13" s="40" t="str">
        <f t="shared" ref="J13:Q13" si="6">IF(OR(J41&gt;=10000,J41&lt;=0.001),TEXT(J41/(10^INT(LOG10(J41))),"0.000")&amp;" 10^"&amp;TEXT(INT(LOG10(J41)),0),IF(J41&lt;0.01,TEXT(J41,"0.000000"),IF(J41&lt;0.1,TEXT(J41,"0.00000"),IF(J41&lt;1,TEXT(J41,"0.0000"),IF(J41&lt;10,TEXT(J41,"0.000"),IF(J41&lt;100,TEXT(J41,"0.00"),IF(J41&lt;1000,TEXT(J41,"0.0"),IF(J41&lt;10000,TEXT(J41,"0"),"erreur"))))))))</f>
        <v>1.000</v>
      </c>
      <c r="K13" s="41" t="str">
        <f t="shared" si="6"/>
        <v>1.000 10^-3</v>
      </c>
      <c r="L13" s="41" t="str">
        <f t="shared" si="6"/>
        <v>1.000 10^-6</v>
      </c>
      <c r="M13" s="42" t="str">
        <f t="shared" si="6"/>
        <v>277.8</v>
      </c>
      <c r="N13" s="42" t="str">
        <f t="shared" si="6"/>
        <v>0.2778</v>
      </c>
      <c r="O13" s="42" t="str">
        <f t="shared" si="6"/>
        <v>2.778 10^-4</v>
      </c>
      <c r="P13" s="42" t="str">
        <f t="shared" si="6"/>
        <v>2.778 10^-7</v>
      </c>
      <c r="Q13" s="42" t="str">
        <f t="shared" si="6"/>
        <v>2.778 10^-10</v>
      </c>
    </row>
    <row r="14" spans="2:17" ht="31" customHeight="1">
      <c r="C14" s="16"/>
      <c r="D14" s="39" t="str">
        <f t="shared" si="2"/>
        <v>2.389 10^5</v>
      </c>
      <c r="E14" s="39" t="str">
        <f t="shared" si="2"/>
        <v>2.389 10^8</v>
      </c>
      <c r="F14" s="72">
        <v>1</v>
      </c>
      <c r="G14" s="25" t="s">
        <v>6</v>
      </c>
      <c r="H14" s="41" t="str">
        <f t="shared" si="3"/>
        <v>1.000 10^9</v>
      </c>
      <c r="I14" s="41" t="str">
        <f t="shared" si="3"/>
        <v>1.000 10^6</v>
      </c>
      <c r="J14" s="41" t="str">
        <f t="shared" ref="J14:Q14" si="7">IF(OR(J42&gt;=10000,J42&lt;=0.001),TEXT(J42/(10^INT(LOG10(J42))),"0.000")&amp;" 10^"&amp;TEXT(INT(LOG10(J42)),0),IF(J42&lt;0.01,TEXT(J42,"0.000000"),IF(J42&lt;0.1,TEXT(J42,"0.00000"),IF(J42&lt;1,TEXT(J42,"0.0000"),IF(J42&lt;10,TEXT(J42,"0.000"),IF(J42&lt;100,TEXT(J42,"0.00"),IF(J42&lt;1000,TEXT(J42,"0.0"),IF(J42&lt;10000,TEXT(J42,"0"),"erreur"))))))))</f>
        <v>1000</v>
      </c>
      <c r="K14" s="40" t="str">
        <f t="shared" si="7"/>
        <v>1.000</v>
      </c>
      <c r="L14" s="41" t="str">
        <f t="shared" si="7"/>
        <v>1.000 10^-3</v>
      </c>
      <c r="M14" s="42" t="str">
        <f t="shared" si="7"/>
        <v>2.778 10^5</v>
      </c>
      <c r="N14" s="42" t="str">
        <f t="shared" si="7"/>
        <v>277.8</v>
      </c>
      <c r="O14" s="42" t="str">
        <f t="shared" si="7"/>
        <v>0.2778</v>
      </c>
      <c r="P14" s="42" t="str">
        <f t="shared" si="7"/>
        <v>2.778 10^-4</v>
      </c>
      <c r="Q14" s="42" t="str">
        <f t="shared" si="7"/>
        <v>2.778 10^-7</v>
      </c>
    </row>
    <row r="15" spans="2:17" ht="31" customHeight="1">
      <c r="C15" s="16"/>
      <c r="D15" s="39" t="str">
        <f t="shared" si="2"/>
        <v>2.389 10^8</v>
      </c>
      <c r="E15" s="39" t="str">
        <f t="shared" si="2"/>
        <v>2.389 10^11</v>
      </c>
      <c r="F15" s="72">
        <v>1</v>
      </c>
      <c r="G15" s="25" t="s">
        <v>12</v>
      </c>
      <c r="H15" s="41" t="str">
        <f t="shared" si="3"/>
        <v>1.000 10^12</v>
      </c>
      <c r="I15" s="41" t="str">
        <f t="shared" si="3"/>
        <v>1.000 10^9</v>
      </c>
      <c r="J15" s="41" t="str">
        <f t="shared" ref="J15:Q15" si="8">IF(OR(J43&gt;=10000,J43&lt;=0.001),TEXT(J43/(10^INT(LOG10(J43))),"0.000")&amp;" 10^"&amp;TEXT(INT(LOG10(J43)),0),IF(J43&lt;0.01,TEXT(J43,"0.000000"),IF(J43&lt;0.1,TEXT(J43,"0.00000"),IF(J43&lt;1,TEXT(J43,"0.0000"),IF(J43&lt;10,TEXT(J43,"0.000"),IF(J43&lt;100,TEXT(J43,"0.00"),IF(J43&lt;1000,TEXT(J43,"0.0"),IF(J43&lt;10000,TEXT(J43,"0"),"erreur"))))))))</f>
        <v>1.000 10^6</v>
      </c>
      <c r="K15" s="41" t="str">
        <f t="shared" si="8"/>
        <v>1000</v>
      </c>
      <c r="L15" s="40" t="str">
        <f t="shared" si="8"/>
        <v>1.000</v>
      </c>
      <c r="M15" s="42" t="str">
        <f t="shared" si="8"/>
        <v>2.778 10^8</v>
      </c>
      <c r="N15" s="42" t="str">
        <f t="shared" si="8"/>
        <v>2.778 10^5</v>
      </c>
      <c r="O15" s="42" t="str">
        <f t="shared" si="8"/>
        <v>277.8</v>
      </c>
      <c r="P15" s="42" t="str">
        <f t="shared" si="8"/>
        <v>0.2778</v>
      </c>
      <c r="Q15" s="42" t="str">
        <f t="shared" si="8"/>
        <v>2.778 10^-4</v>
      </c>
    </row>
    <row r="16" spans="2:17" ht="31" customHeight="1">
      <c r="C16" s="16"/>
      <c r="D16" s="39" t="str">
        <f t="shared" si="2"/>
        <v>0.8598</v>
      </c>
      <c r="E16" s="39" t="str">
        <f t="shared" si="2"/>
        <v>859.8</v>
      </c>
      <c r="F16" s="72">
        <v>1</v>
      </c>
      <c r="G16" s="25" t="s">
        <v>3</v>
      </c>
      <c r="H16" s="41" t="str">
        <f t="shared" si="3"/>
        <v>3600</v>
      </c>
      <c r="I16" s="41" t="str">
        <f t="shared" si="3"/>
        <v>3.600</v>
      </c>
      <c r="J16" s="41" t="str">
        <f t="shared" ref="J16:Q16" si="9">IF(OR(J44&gt;=10000,J44&lt;=0.001),TEXT(J44/(10^INT(LOG10(J44))),"0.000")&amp;" 10^"&amp;TEXT(INT(LOG10(J44)),0),IF(J44&lt;0.01,TEXT(J44,"0.000000"),IF(J44&lt;0.1,TEXT(J44,"0.00000"),IF(J44&lt;1,TEXT(J44,"0.0000"),IF(J44&lt;10,TEXT(J44,"0.000"),IF(J44&lt;100,TEXT(J44,"0.00"),IF(J44&lt;1000,TEXT(J44,"0.0"),IF(J44&lt;10000,TEXT(J44,"0"),"erreur"))))))))</f>
        <v>0.003600</v>
      </c>
      <c r="K16" s="41" t="str">
        <f t="shared" si="9"/>
        <v>3.600 10^-6</v>
      </c>
      <c r="L16" s="41" t="str">
        <f t="shared" si="9"/>
        <v>3.600 10^-9</v>
      </c>
      <c r="M16" s="40" t="str">
        <f t="shared" si="9"/>
        <v>1.000</v>
      </c>
      <c r="N16" s="42" t="str">
        <f t="shared" si="9"/>
        <v>1.000 10^-3</v>
      </c>
      <c r="O16" s="42" t="str">
        <f t="shared" si="9"/>
        <v>1.000 10^-6</v>
      </c>
      <c r="P16" s="42" t="str">
        <f t="shared" si="9"/>
        <v>1.000 10^-9</v>
      </c>
      <c r="Q16" s="42" t="str">
        <f t="shared" si="9"/>
        <v>1.000 10^-12</v>
      </c>
    </row>
    <row r="17" spans="2:17" ht="31" customHeight="1">
      <c r="C17" s="16"/>
      <c r="D17" s="39" t="str">
        <f t="shared" si="2"/>
        <v>859.8</v>
      </c>
      <c r="E17" s="39" t="str">
        <f t="shared" si="2"/>
        <v>8.598 10^5</v>
      </c>
      <c r="F17" s="72">
        <v>1</v>
      </c>
      <c r="G17" s="25" t="s">
        <v>5</v>
      </c>
      <c r="H17" s="41" t="str">
        <f t="shared" si="3"/>
        <v>3.600 10^6</v>
      </c>
      <c r="I17" s="41" t="str">
        <f t="shared" si="3"/>
        <v>3600</v>
      </c>
      <c r="J17" s="41" t="str">
        <f t="shared" ref="J17:Q17" si="10">IF(OR(J45&gt;=10000,J45&lt;=0.001),TEXT(J45/(10^INT(LOG10(J45))),"0.000")&amp;" 10^"&amp;TEXT(INT(LOG10(J45)),0),IF(J45&lt;0.01,TEXT(J45,"0.000000"),IF(J45&lt;0.1,TEXT(J45,"0.00000"),IF(J45&lt;1,TEXT(J45,"0.0000"),IF(J45&lt;10,TEXT(J45,"0.000"),IF(J45&lt;100,TEXT(J45,"0.00"),IF(J45&lt;1000,TEXT(J45,"0.0"),IF(J45&lt;10000,TEXT(J45,"0"),"erreur"))))))))</f>
        <v>3.600</v>
      </c>
      <c r="K17" s="41" t="str">
        <f t="shared" si="10"/>
        <v>0.003600</v>
      </c>
      <c r="L17" s="41" t="str">
        <f t="shared" si="10"/>
        <v>3.600 10^-6</v>
      </c>
      <c r="M17" s="42" t="str">
        <f t="shared" si="10"/>
        <v>1000</v>
      </c>
      <c r="N17" s="40" t="str">
        <f t="shared" si="10"/>
        <v>1.000</v>
      </c>
      <c r="O17" s="42" t="str">
        <f t="shared" si="10"/>
        <v>1.000 10^-3</v>
      </c>
      <c r="P17" s="42" t="str">
        <f t="shared" si="10"/>
        <v>1.000 10^-6</v>
      </c>
      <c r="Q17" s="42" t="str">
        <f t="shared" si="10"/>
        <v>1.000 10^-9</v>
      </c>
    </row>
    <row r="18" spans="2:17" ht="31" customHeight="1">
      <c r="C18" s="16"/>
      <c r="D18" s="39" t="str">
        <f t="shared" si="2"/>
        <v>8.598 10^5</v>
      </c>
      <c r="E18" s="39" t="str">
        <f t="shared" si="2"/>
        <v>8.598 10^8</v>
      </c>
      <c r="F18" s="72">
        <v>1</v>
      </c>
      <c r="G18" s="25" t="s">
        <v>7</v>
      </c>
      <c r="H18" s="41" t="str">
        <f t="shared" si="3"/>
        <v>3.600 10^9</v>
      </c>
      <c r="I18" s="41" t="str">
        <f t="shared" si="3"/>
        <v>3.600 10^6</v>
      </c>
      <c r="J18" s="41" t="str">
        <f t="shared" ref="J18:Q18" si="11">IF(OR(J46&gt;=10000,J46&lt;=0.001),TEXT(J46/(10^INT(LOG10(J46))),"0.000")&amp;" 10^"&amp;TEXT(INT(LOG10(J46)),0),IF(J46&lt;0.01,TEXT(J46,"0.000000"),IF(J46&lt;0.1,TEXT(J46,"0.00000"),IF(J46&lt;1,TEXT(J46,"0.0000"),IF(J46&lt;10,TEXT(J46,"0.000"),IF(J46&lt;100,TEXT(J46,"0.00"),IF(J46&lt;1000,TEXT(J46,"0.0"),IF(J46&lt;10000,TEXT(J46,"0"),"erreur"))))))))</f>
        <v>3600</v>
      </c>
      <c r="K18" s="41" t="str">
        <f t="shared" si="11"/>
        <v>3.600</v>
      </c>
      <c r="L18" s="41" t="str">
        <f t="shared" si="11"/>
        <v>0.003600</v>
      </c>
      <c r="M18" s="42" t="str">
        <f t="shared" si="11"/>
        <v>1.000 10^6</v>
      </c>
      <c r="N18" s="42" t="str">
        <f t="shared" si="11"/>
        <v>1000</v>
      </c>
      <c r="O18" s="40" t="str">
        <f t="shared" si="11"/>
        <v>1.000</v>
      </c>
      <c r="P18" s="42" t="str">
        <f t="shared" si="11"/>
        <v>1.000 10^-3</v>
      </c>
      <c r="Q18" s="42" t="str">
        <f t="shared" si="11"/>
        <v>1.000 10^-6</v>
      </c>
    </row>
    <row r="19" spans="2:17" ht="31" customHeight="1">
      <c r="C19" s="16"/>
      <c r="D19" s="39" t="str">
        <f t="shared" si="2"/>
        <v>8.598 10^8</v>
      </c>
      <c r="E19" s="39" t="str">
        <f t="shared" si="2"/>
        <v>8.598 10^11</v>
      </c>
      <c r="F19" s="72">
        <v>1</v>
      </c>
      <c r="G19" s="25" t="s">
        <v>10</v>
      </c>
      <c r="H19" s="41" t="str">
        <f t="shared" si="3"/>
        <v>3.600 10^12</v>
      </c>
      <c r="I19" s="41" t="str">
        <f t="shared" si="3"/>
        <v>3.600 10^9</v>
      </c>
      <c r="J19" s="41" t="str">
        <f t="shared" ref="J19:Q19" si="12">IF(OR(J47&gt;=10000,J47&lt;=0.001),TEXT(J47/(10^INT(LOG10(J47))),"0.000")&amp;" 10^"&amp;TEXT(INT(LOG10(J47)),0),IF(J47&lt;0.01,TEXT(J47,"0.000000"),IF(J47&lt;0.1,TEXT(J47,"0.00000"),IF(J47&lt;1,TEXT(J47,"0.0000"),IF(J47&lt;10,TEXT(J47,"0.000"),IF(J47&lt;100,TEXT(J47,"0.00"),IF(J47&lt;1000,TEXT(J47,"0.0"),IF(J47&lt;10000,TEXT(J47,"0"),"erreur"))))))))</f>
        <v>3.600 10^6</v>
      </c>
      <c r="K19" s="41" t="str">
        <f t="shared" si="12"/>
        <v>3600</v>
      </c>
      <c r="L19" s="41" t="str">
        <f t="shared" si="12"/>
        <v>3.600</v>
      </c>
      <c r="M19" s="42" t="str">
        <f t="shared" si="12"/>
        <v>1.000 10^9</v>
      </c>
      <c r="N19" s="42" t="str">
        <f t="shared" si="12"/>
        <v>1.000 10^6</v>
      </c>
      <c r="O19" s="42" t="str">
        <f t="shared" si="12"/>
        <v>1000</v>
      </c>
      <c r="P19" s="40" t="str">
        <f t="shared" si="12"/>
        <v>1.000</v>
      </c>
      <c r="Q19" s="42" t="str">
        <f t="shared" si="12"/>
        <v>1.000 10^-3</v>
      </c>
    </row>
    <row r="20" spans="2:17" ht="31" customHeight="1">
      <c r="C20" s="16"/>
      <c r="D20" s="39" t="str">
        <f t="shared" si="2"/>
        <v>8.598 10^11</v>
      </c>
      <c r="E20" s="39" t="str">
        <f t="shared" si="2"/>
        <v>8.598 10^14</v>
      </c>
      <c r="F20" s="72">
        <v>1</v>
      </c>
      <c r="G20" s="25" t="s">
        <v>8</v>
      </c>
      <c r="H20" s="41" t="str">
        <f t="shared" si="3"/>
        <v>3.600 10^15</v>
      </c>
      <c r="I20" s="41" t="str">
        <f t="shared" si="3"/>
        <v>3.600 10^12</v>
      </c>
      <c r="J20" s="41" t="str">
        <f t="shared" ref="J20:Q20" si="13">IF(OR(J48&gt;=10000,J48&lt;=0.001),TEXT(J48/(10^INT(LOG10(J48))),"0.000")&amp;" 10^"&amp;TEXT(INT(LOG10(J48)),0),IF(J48&lt;0.01,TEXT(J48,"0.000000"),IF(J48&lt;0.1,TEXT(J48,"0.00000"),IF(J48&lt;1,TEXT(J48,"0.0000"),IF(J48&lt;10,TEXT(J48,"0.000"),IF(J48&lt;100,TEXT(J48,"0.00"),IF(J48&lt;1000,TEXT(J48,"0.0"),IF(J48&lt;10000,TEXT(J48,"0"),"erreur"))))))))</f>
        <v>3.600 10^9</v>
      </c>
      <c r="K20" s="41" t="str">
        <f t="shared" si="13"/>
        <v>3.600 10^6</v>
      </c>
      <c r="L20" s="41" t="str">
        <f t="shared" si="13"/>
        <v>3600</v>
      </c>
      <c r="M20" s="42" t="str">
        <f t="shared" si="13"/>
        <v>1.000 10^12</v>
      </c>
      <c r="N20" s="42" t="str">
        <f t="shared" si="13"/>
        <v>1.000 10^9</v>
      </c>
      <c r="O20" s="42" t="str">
        <f t="shared" si="13"/>
        <v>1.000 10^6</v>
      </c>
      <c r="P20" s="42" t="str">
        <f t="shared" si="13"/>
        <v>1000</v>
      </c>
      <c r="Q20" s="40" t="str">
        <f t="shared" si="13"/>
        <v>1.000</v>
      </c>
    </row>
    <row r="21" spans="2:17" ht="18">
      <c r="G21" s="2"/>
    </row>
    <row r="22" spans="2:17" ht="18">
      <c r="F22" s="36"/>
      <c r="G22" s="2"/>
    </row>
    <row r="23" spans="2:17" ht="18">
      <c r="F23" s="36"/>
      <c r="G23" s="2"/>
    </row>
    <row r="24" spans="2:17" ht="18">
      <c r="F24" s="36"/>
      <c r="G24" s="2"/>
    </row>
    <row r="25" spans="2:17" ht="18">
      <c r="F25" s="36"/>
      <c r="G25" s="2"/>
    </row>
    <row r="26" spans="2:17" ht="18" hidden="1" outlineLevel="1">
      <c r="G26" s="2"/>
    </row>
    <row r="27" spans="2:17" ht="18" hidden="1" outlineLevel="1">
      <c r="D27" s="50" t="s">
        <v>17</v>
      </c>
      <c r="F27" s="52"/>
      <c r="G27" s="51"/>
      <c r="H27" s="51"/>
    </row>
    <row r="28" spans="2:17" ht="18" hidden="1" outlineLevel="1">
      <c r="D28" s="69" t="s">
        <v>39</v>
      </c>
      <c r="E28" s="67"/>
      <c r="F28" s="67"/>
      <c r="G28" s="68"/>
      <c r="H28" s="62"/>
    </row>
    <row r="29" spans="2:17" hidden="1" outlineLevel="1">
      <c r="E29" s="49"/>
    </row>
    <row r="30" spans="2:17" hidden="1" outlineLevel="1">
      <c r="E30" s="63">
        <v>4.1859999999999999</v>
      </c>
      <c r="F30" s="62" t="s">
        <v>37</v>
      </c>
      <c r="H30" s="61">
        <v>3600</v>
      </c>
      <c r="I30" s="62" t="s">
        <v>35</v>
      </c>
      <c r="M30" s="61">
        <v>1.163E-3</v>
      </c>
      <c r="N30" s="62" t="s">
        <v>36</v>
      </c>
      <c r="O30" s="62"/>
    </row>
    <row r="31" spans="2:17" hidden="1" outlineLevel="1">
      <c r="B31" s="5"/>
      <c r="C31" s="5"/>
      <c r="E31" s="63">
        <v>1.163E-3</v>
      </c>
      <c r="F31" s="62" t="s">
        <v>36</v>
      </c>
      <c r="G31" s="62"/>
      <c r="H31" s="61">
        <v>4.1859999999999999</v>
      </c>
      <c r="I31" s="62" t="s">
        <v>37</v>
      </c>
      <c r="M31" s="61">
        <v>3600</v>
      </c>
      <c r="N31" s="62" t="s">
        <v>35</v>
      </c>
    </row>
    <row r="32" spans="2:17" hidden="1" outlineLevel="1">
      <c r="B32" s="5"/>
      <c r="C32" s="5"/>
    </row>
    <row r="33" spans="2:17" ht="18" hidden="1" outlineLevel="1">
      <c r="B33" s="5"/>
      <c r="C33" s="5"/>
      <c r="D33" s="6"/>
      <c r="F33" s="38" t="s">
        <v>18</v>
      </c>
      <c r="G33" s="5"/>
      <c r="H33" s="5"/>
      <c r="I33" s="6"/>
      <c r="J33" s="6"/>
      <c r="K33" s="6"/>
      <c r="L33" s="5"/>
      <c r="N33" s="6"/>
      <c r="O33" s="6"/>
      <c r="P33" s="6"/>
      <c r="Q33" s="8"/>
    </row>
    <row r="34" spans="2:17" ht="18" hidden="1" outlineLevel="1">
      <c r="B34" s="5"/>
      <c r="C34" s="5"/>
      <c r="D34" s="65">
        <v>1000</v>
      </c>
      <c r="E34" s="43"/>
      <c r="F34" s="38" t="s">
        <v>19</v>
      </c>
      <c r="G34" s="34"/>
      <c r="I34" s="65">
        <v>1000</v>
      </c>
      <c r="J34" s="65">
        <v>1000000</v>
      </c>
      <c r="K34" s="65">
        <v>1000000000</v>
      </c>
      <c r="L34" s="61">
        <v>1000000000000</v>
      </c>
      <c r="M34" s="65">
        <v>1</v>
      </c>
      <c r="N34" s="65">
        <v>1000</v>
      </c>
      <c r="O34" s="65">
        <v>1000000</v>
      </c>
      <c r="P34" s="65">
        <v>1000000000</v>
      </c>
      <c r="Q34" s="66">
        <v>1000000000000</v>
      </c>
    </row>
    <row r="35" spans="2:17" ht="15" hidden="1" customHeight="1" outlineLevel="1">
      <c r="B35" s="5"/>
      <c r="C35" s="5"/>
      <c r="D35" s="46"/>
      <c r="F35" s="38" t="s">
        <v>20</v>
      </c>
      <c r="G35" s="4"/>
      <c r="I35" s="48"/>
      <c r="J35" s="48"/>
      <c r="K35" s="48"/>
      <c r="L35" s="48"/>
      <c r="N35" s="48"/>
      <c r="O35" s="48"/>
      <c r="P35" s="48"/>
      <c r="Q35" s="48"/>
    </row>
    <row r="36" spans="2:17" ht="21" hidden="1" outlineLevel="1">
      <c r="B36" s="8"/>
      <c r="C36" s="10"/>
      <c r="D36" s="27" t="s">
        <v>4</v>
      </c>
      <c r="E36" s="27" t="s">
        <v>1</v>
      </c>
      <c r="F36" s="28"/>
      <c r="G36" s="28"/>
      <c r="H36" s="29" t="s">
        <v>0</v>
      </c>
      <c r="I36" s="29" t="s">
        <v>2</v>
      </c>
      <c r="J36" s="29" t="s">
        <v>9</v>
      </c>
      <c r="K36" s="29" t="s">
        <v>6</v>
      </c>
      <c r="L36" s="29" t="s">
        <v>12</v>
      </c>
      <c r="M36" s="30" t="s">
        <v>3</v>
      </c>
      <c r="N36" s="30" t="s">
        <v>5</v>
      </c>
      <c r="O36" s="30" t="s">
        <v>7</v>
      </c>
      <c r="P36" s="31" t="s">
        <v>10</v>
      </c>
      <c r="Q36" s="30" t="s">
        <v>8</v>
      </c>
    </row>
    <row r="37" spans="2:17" ht="31" hidden="1" customHeight="1" outlineLevel="1">
      <c r="B37" s="64">
        <v>1</v>
      </c>
      <c r="C37" s="11"/>
      <c r="D37" s="12">
        <f t="shared" ref="D37:D48" si="14">E37/D$34</f>
        <v>1E-3</v>
      </c>
      <c r="E37" s="17">
        <f>F37*$B37</f>
        <v>1</v>
      </c>
      <c r="F37" s="44">
        <f>F9</f>
        <v>1</v>
      </c>
      <c r="G37" s="24" t="s">
        <v>1</v>
      </c>
      <c r="H37" s="13">
        <f>F37*H$31*B37</f>
        <v>4.1859999999999999</v>
      </c>
      <c r="I37" s="13">
        <f t="shared" ref="I37:L48" si="15">$H37/I$34</f>
        <v>4.1859999999999996E-3</v>
      </c>
      <c r="J37" s="13">
        <f t="shared" si="15"/>
        <v>4.1860000000000002E-6</v>
      </c>
      <c r="K37" s="13">
        <f t="shared" si="15"/>
        <v>4.1860000000000002E-9</v>
      </c>
      <c r="L37" s="13">
        <f t="shared" si="15"/>
        <v>4.1860000000000001E-12</v>
      </c>
      <c r="M37" s="14">
        <f>$F37*M$30*$B37</f>
        <v>1.163E-3</v>
      </c>
      <c r="N37" s="14">
        <f t="shared" ref="N37:Q48" si="16">$M37/N$34</f>
        <v>1.1629999999999999E-6</v>
      </c>
      <c r="O37" s="14">
        <f t="shared" si="16"/>
        <v>1.163E-9</v>
      </c>
      <c r="P37" s="14">
        <f t="shared" si="16"/>
        <v>1.163E-12</v>
      </c>
      <c r="Q37" s="15">
        <f t="shared" si="16"/>
        <v>1.163E-15</v>
      </c>
    </row>
    <row r="38" spans="2:17" ht="31" hidden="1" customHeight="1" outlineLevel="1">
      <c r="B38" s="64">
        <v>1000</v>
      </c>
      <c r="C38" s="16"/>
      <c r="D38" s="17">
        <f t="shared" si="14"/>
        <v>1</v>
      </c>
      <c r="E38" s="17">
        <f>F38*$B38</f>
        <v>1000</v>
      </c>
      <c r="F38" s="45">
        <f>F10</f>
        <v>1</v>
      </c>
      <c r="G38" s="25" t="s">
        <v>4</v>
      </c>
      <c r="H38" s="13">
        <f>F38*H$31*B38</f>
        <v>4186</v>
      </c>
      <c r="I38" s="18">
        <f t="shared" si="15"/>
        <v>4.1859999999999999</v>
      </c>
      <c r="J38" s="18">
        <f t="shared" si="15"/>
        <v>4.1859999999999996E-3</v>
      </c>
      <c r="K38" s="18">
        <f t="shared" si="15"/>
        <v>4.1860000000000002E-6</v>
      </c>
      <c r="L38" s="18">
        <f t="shared" si="15"/>
        <v>4.1860000000000002E-9</v>
      </c>
      <c r="M38" s="14">
        <f>$F38*M$30*$B38</f>
        <v>1.163</v>
      </c>
      <c r="N38" s="19">
        <f t="shared" si="16"/>
        <v>1.163E-3</v>
      </c>
      <c r="O38" s="19">
        <f t="shared" si="16"/>
        <v>1.1630000000000001E-6</v>
      </c>
      <c r="P38" s="19">
        <f t="shared" si="16"/>
        <v>1.163E-9</v>
      </c>
      <c r="Q38" s="20">
        <f t="shared" si="16"/>
        <v>1.163E-12</v>
      </c>
    </row>
    <row r="39" spans="2:17" ht="31" hidden="1" customHeight="1" outlineLevel="1">
      <c r="B39" s="64">
        <v>1</v>
      </c>
      <c r="C39" s="11"/>
      <c r="D39" s="17">
        <f t="shared" si="14"/>
        <v>2.3889154323936934E-4</v>
      </c>
      <c r="E39" s="17">
        <f>F39/E$30*$B39</f>
        <v>0.23889154323936934</v>
      </c>
      <c r="F39" s="45">
        <f t="shared" ref="F39:F48" si="17">F11</f>
        <v>1</v>
      </c>
      <c r="G39" s="25" t="s">
        <v>0</v>
      </c>
      <c r="H39" s="18">
        <f>F39*B39</f>
        <v>1</v>
      </c>
      <c r="I39" s="18">
        <f t="shared" si="15"/>
        <v>1E-3</v>
      </c>
      <c r="J39" s="18">
        <f t="shared" si="15"/>
        <v>9.9999999999999995E-7</v>
      </c>
      <c r="K39" s="18">
        <f t="shared" si="15"/>
        <v>1.0000000000000001E-9</v>
      </c>
      <c r="L39" s="21">
        <f t="shared" si="15"/>
        <v>9.9999999999999998E-13</v>
      </c>
      <c r="M39" s="22">
        <f>$F39/M$31*$B39</f>
        <v>2.7777777777777778E-4</v>
      </c>
      <c r="N39" s="22">
        <f t="shared" si="16"/>
        <v>2.7777777777777776E-7</v>
      </c>
      <c r="O39" s="22">
        <f t="shared" si="16"/>
        <v>2.7777777777777777E-10</v>
      </c>
      <c r="P39" s="22">
        <f t="shared" si="16"/>
        <v>2.7777777777777779E-13</v>
      </c>
      <c r="Q39" s="23">
        <f t="shared" si="16"/>
        <v>2.777777777777778E-16</v>
      </c>
    </row>
    <row r="40" spans="2:17" ht="31" hidden="1" customHeight="1" outlineLevel="1">
      <c r="B40" s="64">
        <v>1000</v>
      </c>
      <c r="C40" s="16"/>
      <c r="D40" s="17">
        <f t="shared" si="14"/>
        <v>0.23889154323936934</v>
      </c>
      <c r="E40" s="17">
        <f>F40/E$30*$B40</f>
        <v>238.89154323936935</v>
      </c>
      <c r="F40" s="45">
        <f t="shared" si="17"/>
        <v>1</v>
      </c>
      <c r="G40" s="25" t="s">
        <v>2</v>
      </c>
      <c r="H40" s="18">
        <f>F40*B40</f>
        <v>1000</v>
      </c>
      <c r="I40" s="18">
        <f t="shared" si="15"/>
        <v>1</v>
      </c>
      <c r="J40" s="18">
        <f t="shared" si="15"/>
        <v>1E-3</v>
      </c>
      <c r="K40" s="18">
        <f t="shared" si="15"/>
        <v>9.9999999999999995E-7</v>
      </c>
      <c r="L40" s="18">
        <f t="shared" si="15"/>
        <v>1.0000000000000001E-9</v>
      </c>
      <c r="M40" s="22">
        <f>$F40/M$31*$B40</f>
        <v>0.27777777777777779</v>
      </c>
      <c r="N40" s="22">
        <f t="shared" si="16"/>
        <v>2.7777777777777778E-4</v>
      </c>
      <c r="O40" s="22">
        <f t="shared" si="16"/>
        <v>2.7777777777777781E-7</v>
      </c>
      <c r="P40" s="22">
        <f t="shared" si="16"/>
        <v>2.7777777777777777E-10</v>
      </c>
      <c r="Q40" s="23">
        <f t="shared" si="16"/>
        <v>2.7777777777777779E-13</v>
      </c>
    </row>
    <row r="41" spans="2:17" ht="31" hidden="1" customHeight="1" outlineLevel="1">
      <c r="B41" s="64">
        <v>1000000</v>
      </c>
      <c r="C41" s="16"/>
      <c r="D41" s="17">
        <f t="shared" si="14"/>
        <v>238.89154323936935</v>
      </c>
      <c r="E41" s="17">
        <f>F41/E$30*$B41</f>
        <v>238891.54323936935</v>
      </c>
      <c r="F41" s="45">
        <f t="shared" si="17"/>
        <v>1</v>
      </c>
      <c r="G41" s="25" t="s">
        <v>9</v>
      </c>
      <c r="H41" s="18">
        <f t="shared" ref="H41:H43" si="18">F41*B41</f>
        <v>1000000</v>
      </c>
      <c r="I41" s="18">
        <f t="shared" si="15"/>
        <v>1000</v>
      </c>
      <c r="J41" s="18">
        <f t="shared" si="15"/>
        <v>1</v>
      </c>
      <c r="K41" s="18">
        <f t="shared" si="15"/>
        <v>1E-3</v>
      </c>
      <c r="L41" s="18">
        <f t="shared" si="15"/>
        <v>9.9999999999999995E-7</v>
      </c>
      <c r="M41" s="22">
        <f>$F41/M$31*$B41</f>
        <v>277.77777777777777</v>
      </c>
      <c r="N41" s="22">
        <f t="shared" si="16"/>
        <v>0.27777777777777779</v>
      </c>
      <c r="O41" s="22">
        <f t="shared" si="16"/>
        <v>2.7777777777777778E-4</v>
      </c>
      <c r="P41" s="22">
        <f t="shared" si="16"/>
        <v>2.7777777777777776E-7</v>
      </c>
      <c r="Q41" s="23">
        <f t="shared" si="16"/>
        <v>2.7777777777777777E-10</v>
      </c>
    </row>
    <row r="42" spans="2:17" ht="31" hidden="1" customHeight="1" outlineLevel="1">
      <c r="B42" s="64">
        <v>1000000000</v>
      </c>
      <c r="C42" s="16"/>
      <c r="D42" s="17">
        <f t="shared" si="14"/>
        <v>238891.54323936932</v>
      </c>
      <c r="E42" s="17">
        <f>F42/E$30*$B42</f>
        <v>238891543.23936933</v>
      </c>
      <c r="F42" s="45">
        <f t="shared" si="17"/>
        <v>1</v>
      </c>
      <c r="G42" s="25" t="s">
        <v>6</v>
      </c>
      <c r="H42" s="18">
        <f t="shared" si="18"/>
        <v>1000000000</v>
      </c>
      <c r="I42" s="18">
        <f t="shared" si="15"/>
        <v>1000000</v>
      </c>
      <c r="J42" s="18">
        <f t="shared" si="15"/>
        <v>1000</v>
      </c>
      <c r="K42" s="18">
        <f t="shared" si="15"/>
        <v>1</v>
      </c>
      <c r="L42" s="18">
        <f t="shared" si="15"/>
        <v>1E-3</v>
      </c>
      <c r="M42" s="22">
        <f>$F42/M$31*$B42</f>
        <v>277777.77777777775</v>
      </c>
      <c r="N42" s="22">
        <f t="shared" si="16"/>
        <v>277.77777777777777</v>
      </c>
      <c r="O42" s="22">
        <f t="shared" si="16"/>
        <v>0.27777777777777773</v>
      </c>
      <c r="P42" s="22">
        <f t="shared" si="16"/>
        <v>2.7777777777777778E-4</v>
      </c>
      <c r="Q42" s="23">
        <f t="shared" si="16"/>
        <v>2.7777777777777776E-7</v>
      </c>
    </row>
    <row r="43" spans="2:17" ht="31" hidden="1" customHeight="1" outlineLevel="1">
      <c r="B43" s="64">
        <v>1000000000000</v>
      </c>
      <c r="C43" s="16"/>
      <c r="D43" s="17">
        <f t="shared" si="14"/>
        <v>238891543.23936936</v>
      </c>
      <c r="E43" s="17">
        <f>F43/E$30*$B43</f>
        <v>238891543239.36935</v>
      </c>
      <c r="F43" s="45">
        <f t="shared" si="17"/>
        <v>1</v>
      </c>
      <c r="G43" s="25" t="s">
        <v>12</v>
      </c>
      <c r="H43" s="18">
        <f t="shared" si="18"/>
        <v>1000000000000</v>
      </c>
      <c r="I43" s="18">
        <f t="shared" si="15"/>
        <v>1000000000</v>
      </c>
      <c r="J43" s="18">
        <f t="shared" si="15"/>
        <v>1000000</v>
      </c>
      <c r="K43" s="18">
        <f t="shared" si="15"/>
        <v>1000</v>
      </c>
      <c r="L43" s="18">
        <f t="shared" si="15"/>
        <v>1</v>
      </c>
      <c r="M43" s="22">
        <f>$F43/M$31*$B43</f>
        <v>277777777.77777779</v>
      </c>
      <c r="N43" s="22">
        <f t="shared" si="16"/>
        <v>277777.77777777781</v>
      </c>
      <c r="O43" s="22">
        <f t="shared" si="16"/>
        <v>277.77777777777777</v>
      </c>
      <c r="P43" s="22">
        <f t="shared" si="16"/>
        <v>0.27777777777777779</v>
      </c>
      <c r="Q43" s="23">
        <f t="shared" si="16"/>
        <v>2.7777777777777778E-4</v>
      </c>
    </row>
    <row r="44" spans="2:17" ht="31" hidden="1" customHeight="1" outlineLevel="1">
      <c r="B44" s="64">
        <v>1</v>
      </c>
      <c r="C44" s="16"/>
      <c r="D44" s="17">
        <f t="shared" si="14"/>
        <v>0.85984522785898532</v>
      </c>
      <c r="E44" s="17">
        <f>F44/E$31*$B44</f>
        <v>859.84522785898537</v>
      </c>
      <c r="F44" s="45">
        <f t="shared" si="17"/>
        <v>1</v>
      </c>
      <c r="G44" s="25" t="s">
        <v>3</v>
      </c>
      <c r="H44" s="18">
        <f>F44*H$30*B44</f>
        <v>3600</v>
      </c>
      <c r="I44" s="18">
        <f t="shared" si="15"/>
        <v>3.6</v>
      </c>
      <c r="J44" s="18">
        <f t="shared" si="15"/>
        <v>3.5999999999999999E-3</v>
      </c>
      <c r="K44" s="18">
        <f t="shared" si="15"/>
        <v>3.5999999999999998E-6</v>
      </c>
      <c r="L44" s="18">
        <f t="shared" si="15"/>
        <v>3.6E-9</v>
      </c>
      <c r="M44" s="22">
        <f>F44*$B44</f>
        <v>1</v>
      </c>
      <c r="N44" s="22">
        <f t="shared" si="16"/>
        <v>1E-3</v>
      </c>
      <c r="O44" s="22">
        <f t="shared" si="16"/>
        <v>9.9999999999999995E-7</v>
      </c>
      <c r="P44" s="22">
        <f t="shared" si="16"/>
        <v>1.0000000000000001E-9</v>
      </c>
      <c r="Q44" s="23">
        <f t="shared" si="16"/>
        <v>9.9999999999999998E-13</v>
      </c>
    </row>
    <row r="45" spans="2:17" ht="31" hidden="1" customHeight="1" outlineLevel="1">
      <c r="B45" s="64">
        <v>1000</v>
      </c>
      <c r="C45" s="16"/>
      <c r="D45" s="17">
        <f t="shared" si="14"/>
        <v>859.84522785898548</v>
      </c>
      <c r="E45" s="17">
        <f>F45/E$31*$B45</f>
        <v>859845.22785898542</v>
      </c>
      <c r="F45" s="45">
        <f t="shared" si="17"/>
        <v>1</v>
      </c>
      <c r="G45" s="25" t="s">
        <v>5</v>
      </c>
      <c r="H45" s="18">
        <f>F45*H$30*B45</f>
        <v>3600000</v>
      </c>
      <c r="I45" s="18">
        <f t="shared" si="15"/>
        <v>3600</v>
      </c>
      <c r="J45" s="18">
        <f t="shared" si="15"/>
        <v>3.6</v>
      </c>
      <c r="K45" s="18">
        <f t="shared" si="15"/>
        <v>3.5999999999999999E-3</v>
      </c>
      <c r="L45" s="18">
        <f t="shared" si="15"/>
        <v>3.5999999999999998E-6</v>
      </c>
      <c r="M45" s="22">
        <f t="shared" ref="M45:M48" si="19">F45*$B45</f>
        <v>1000</v>
      </c>
      <c r="N45" s="22">
        <f t="shared" si="16"/>
        <v>1</v>
      </c>
      <c r="O45" s="22">
        <f t="shared" si="16"/>
        <v>1E-3</v>
      </c>
      <c r="P45" s="22">
        <f t="shared" si="16"/>
        <v>9.9999999999999995E-7</v>
      </c>
      <c r="Q45" s="23">
        <f t="shared" si="16"/>
        <v>1.0000000000000001E-9</v>
      </c>
    </row>
    <row r="46" spans="2:17" ht="31" hidden="1" customHeight="1" outlineLevel="1">
      <c r="B46" s="64">
        <v>1000000</v>
      </c>
      <c r="C46" s="16"/>
      <c r="D46" s="17">
        <f t="shared" si="14"/>
        <v>859845.22785898542</v>
      </c>
      <c r="E46" s="17">
        <f>F46/E$31*$B46</f>
        <v>859845227.85898542</v>
      </c>
      <c r="F46" s="45">
        <f t="shared" si="17"/>
        <v>1</v>
      </c>
      <c r="G46" s="25" t="s">
        <v>7</v>
      </c>
      <c r="H46" s="18">
        <f>F46*H$30*B46</f>
        <v>3600000000</v>
      </c>
      <c r="I46" s="18">
        <f t="shared" si="15"/>
        <v>3600000</v>
      </c>
      <c r="J46" s="18">
        <f t="shared" si="15"/>
        <v>3600</v>
      </c>
      <c r="K46" s="18">
        <f t="shared" si="15"/>
        <v>3.6</v>
      </c>
      <c r="L46" s="18">
        <f t="shared" si="15"/>
        <v>3.5999999999999999E-3</v>
      </c>
      <c r="M46" s="22">
        <f t="shared" si="19"/>
        <v>1000000</v>
      </c>
      <c r="N46" s="22">
        <f t="shared" si="16"/>
        <v>1000</v>
      </c>
      <c r="O46" s="22">
        <f t="shared" si="16"/>
        <v>1</v>
      </c>
      <c r="P46" s="22">
        <f t="shared" si="16"/>
        <v>1E-3</v>
      </c>
      <c r="Q46" s="23">
        <f t="shared" si="16"/>
        <v>9.9999999999999995E-7</v>
      </c>
    </row>
    <row r="47" spans="2:17" ht="31" hidden="1" customHeight="1" outlineLevel="1">
      <c r="B47" s="64">
        <v>1000000000</v>
      </c>
      <c r="C47" s="16"/>
      <c r="D47" s="17">
        <f t="shared" si="14"/>
        <v>859845227.8589853</v>
      </c>
      <c r="E47" s="17">
        <f>F47/E$31*$B47</f>
        <v>859845227858.98535</v>
      </c>
      <c r="F47" s="45">
        <f t="shared" si="17"/>
        <v>1</v>
      </c>
      <c r="G47" s="25" t="s">
        <v>10</v>
      </c>
      <c r="H47" s="18">
        <f>F47*H$30*B47</f>
        <v>3600000000000</v>
      </c>
      <c r="I47" s="18">
        <f t="shared" si="15"/>
        <v>3600000000</v>
      </c>
      <c r="J47" s="18">
        <f t="shared" si="15"/>
        <v>3600000</v>
      </c>
      <c r="K47" s="18">
        <f t="shared" si="15"/>
        <v>3600</v>
      </c>
      <c r="L47" s="18">
        <f t="shared" si="15"/>
        <v>3.6</v>
      </c>
      <c r="M47" s="22">
        <f t="shared" si="19"/>
        <v>1000000000</v>
      </c>
      <c r="N47" s="22">
        <f t="shared" si="16"/>
        <v>1000000</v>
      </c>
      <c r="O47" s="22">
        <f t="shared" si="16"/>
        <v>1000</v>
      </c>
      <c r="P47" s="22">
        <f t="shared" si="16"/>
        <v>1</v>
      </c>
      <c r="Q47" s="23">
        <f t="shared" si="16"/>
        <v>1E-3</v>
      </c>
    </row>
    <row r="48" spans="2:17" ht="31" hidden="1" customHeight="1" outlineLevel="1">
      <c r="B48" s="64">
        <v>1000000000000</v>
      </c>
      <c r="C48" s="16"/>
      <c r="D48" s="17">
        <f t="shared" si="14"/>
        <v>859845227858.98535</v>
      </c>
      <c r="E48" s="17">
        <f>F48/E$31*$B48</f>
        <v>859845227858985.38</v>
      </c>
      <c r="F48" s="45">
        <f t="shared" si="17"/>
        <v>1</v>
      </c>
      <c r="G48" s="25" t="s">
        <v>8</v>
      </c>
      <c r="H48" s="18">
        <f>F48*H$30*B48</f>
        <v>3600000000000000</v>
      </c>
      <c r="I48" s="18">
        <f t="shared" si="15"/>
        <v>3600000000000</v>
      </c>
      <c r="J48" s="18">
        <f t="shared" si="15"/>
        <v>3600000000</v>
      </c>
      <c r="K48" s="18">
        <f t="shared" si="15"/>
        <v>3600000</v>
      </c>
      <c r="L48" s="18">
        <f t="shared" si="15"/>
        <v>3600</v>
      </c>
      <c r="M48" s="22">
        <f t="shared" si="19"/>
        <v>1000000000000</v>
      </c>
      <c r="N48" s="22">
        <f t="shared" si="16"/>
        <v>1000000000</v>
      </c>
      <c r="O48" s="22">
        <f t="shared" si="16"/>
        <v>1000000</v>
      </c>
      <c r="P48" s="22">
        <f t="shared" si="16"/>
        <v>1000</v>
      </c>
      <c r="Q48" s="23">
        <f t="shared" si="16"/>
        <v>1</v>
      </c>
    </row>
    <row r="49" spans="4:15" hidden="1" outlineLevel="1"/>
    <row r="50" spans="4:15" collapsed="1"/>
    <row r="51" spans="4:15">
      <c r="D51" s="1"/>
    </row>
    <row r="52" spans="4:15" ht="23">
      <c r="D52" s="1"/>
      <c r="H52" s="33"/>
      <c r="I52" s="33"/>
      <c r="J52" s="33"/>
      <c r="K52" s="33"/>
      <c r="L52" s="33"/>
      <c r="M52" s="33"/>
      <c r="N52" s="33"/>
      <c r="O52" s="33"/>
    </row>
  </sheetData>
  <sheetProtection sheet="1" objects="1" scenarios="1" selectLockedCells="1"/>
  <pageMargins left="0.75" right="0.75" top="1" bottom="1" header="0.5" footer="0.5"/>
  <pageSetup paperSize="9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55"/>
  <sheetViews>
    <sheetView workbookViewId="0">
      <selection activeCell="G10" sqref="G10"/>
    </sheetView>
  </sheetViews>
  <sheetFormatPr baseColWidth="10" defaultRowHeight="15" outlineLevelRow="1" x14ac:dyDescent="0"/>
  <cols>
    <col min="2" max="2" width="8.83203125" customWidth="1"/>
    <col min="3" max="3" width="4.83203125" customWidth="1"/>
    <col min="4" max="4" width="21.33203125" customWidth="1"/>
    <col min="5" max="18" width="16.5" customWidth="1"/>
  </cols>
  <sheetData>
    <row r="2" spans="2:18" ht="20">
      <c r="D2" s="76" t="s">
        <v>21</v>
      </c>
      <c r="R2" s="37" t="s">
        <v>40</v>
      </c>
    </row>
    <row r="3" spans="2:18" ht="20">
      <c r="D3" s="76"/>
      <c r="I3" s="77" t="s">
        <v>42</v>
      </c>
      <c r="R3" s="37"/>
    </row>
    <row r="4" spans="2:18" ht="18">
      <c r="H4" s="2"/>
      <c r="I4" s="77" t="s">
        <v>43</v>
      </c>
    </row>
    <row r="5" spans="2:18" ht="20">
      <c r="B5" s="5"/>
      <c r="C5" s="5"/>
      <c r="D5" s="5"/>
      <c r="E5" s="6"/>
      <c r="F5" s="7"/>
      <c r="G5" s="26" t="s">
        <v>16</v>
      </c>
      <c r="H5" s="5"/>
      <c r="I5" s="78" t="s">
        <v>44</v>
      </c>
      <c r="J5" s="6"/>
      <c r="K5" s="6"/>
      <c r="L5" s="6"/>
      <c r="M5" s="5"/>
      <c r="N5" s="6"/>
      <c r="O5" s="6"/>
      <c r="P5" s="6"/>
      <c r="Q5" s="6"/>
      <c r="R5" s="8"/>
    </row>
    <row r="6" spans="2:18" ht="20">
      <c r="B6" s="5"/>
      <c r="C6" s="5"/>
      <c r="D6" s="5"/>
      <c r="E6" s="6"/>
      <c r="F6" s="7"/>
      <c r="G6" s="26" t="s">
        <v>41</v>
      </c>
      <c r="H6" s="5"/>
      <c r="I6" s="5"/>
      <c r="J6" s="6"/>
      <c r="K6" s="6"/>
      <c r="L6" s="6"/>
      <c r="M6" s="5"/>
      <c r="N6" s="6"/>
      <c r="O6" s="6"/>
      <c r="P6" s="6"/>
      <c r="Q6" s="6"/>
      <c r="R6" s="8"/>
    </row>
    <row r="7" spans="2:18" ht="20">
      <c r="B7" s="5"/>
      <c r="C7" s="5"/>
      <c r="D7" s="5"/>
      <c r="E7" s="32" t="s">
        <v>14</v>
      </c>
      <c r="F7" s="32"/>
      <c r="G7" s="26" t="s">
        <v>13</v>
      </c>
      <c r="H7" s="3"/>
      <c r="I7" s="32" t="s">
        <v>15</v>
      </c>
      <c r="J7" s="9"/>
      <c r="K7" s="9"/>
      <c r="L7" s="9"/>
      <c r="M7" s="9"/>
      <c r="N7" s="9"/>
      <c r="O7" s="9"/>
      <c r="P7" s="9"/>
      <c r="Q7" s="9"/>
      <c r="R7" s="9"/>
    </row>
    <row r="8" spans="2:18" ht="31" customHeight="1">
      <c r="B8" s="8"/>
      <c r="C8" s="10"/>
      <c r="D8" s="27" t="s">
        <v>34</v>
      </c>
      <c r="E8" s="27" t="s">
        <v>23</v>
      </c>
      <c r="F8" s="27" t="s">
        <v>22</v>
      </c>
      <c r="G8" s="74"/>
      <c r="H8" s="74"/>
      <c r="I8" s="35" t="s">
        <v>24</v>
      </c>
      <c r="J8" s="35" t="s">
        <v>25</v>
      </c>
      <c r="K8" s="35" t="s">
        <v>26</v>
      </c>
      <c r="L8" s="35" t="s">
        <v>27</v>
      </c>
      <c r="M8" s="35" t="s">
        <v>28</v>
      </c>
      <c r="N8" s="30" t="s">
        <v>29</v>
      </c>
      <c r="O8" s="30" t="s">
        <v>30</v>
      </c>
      <c r="P8" s="30" t="s">
        <v>31</v>
      </c>
      <c r="Q8" s="31" t="s">
        <v>32</v>
      </c>
      <c r="R8" s="30" t="s">
        <v>33</v>
      </c>
    </row>
    <row r="9" spans="2:18" ht="31" customHeight="1">
      <c r="B9" s="7"/>
      <c r="C9" s="11"/>
      <c r="D9" s="39" t="e">
        <f t="shared" ref="D9:F11" si="0">IF(OR(D39&gt;=10000,D39&lt;=0.001),TEXT(D39/(10^INT(LOG10(D39))),"0.000")&amp;" 10^"&amp;TEXT(INT(LOG10(D39)),0),IF(D39&lt;0.01,TEXT(D39,"0.000000"),IF(D39&lt;0.1,TEXT(D39,"0.00000"),IF(D39&lt;1,TEXT(D39,"0.0000"),IF(D39&lt;10,TEXT(D39,"0.000"),IF(D39&lt;100,TEXT(D39,"0.00"),IF(D39&lt;1000,TEXT(D39,"0.0"),IF(D39&lt;10000,TEXT(D39,"0"),"erreur"))))))))</f>
        <v>#NUM!</v>
      </c>
      <c r="E9" s="39" t="e">
        <f t="shared" si="0"/>
        <v>#NUM!</v>
      </c>
      <c r="F9" s="40" t="e">
        <f t="shared" si="0"/>
        <v>#NUM!</v>
      </c>
      <c r="G9" s="75"/>
      <c r="H9" s="24" t="s">
        <v>22</v>
      </c>
      <c r="I9" s="41" t="e">
        <f t="shared" ref="I9:R9" si="1">IF(OR(I39&gt;=10000,I39&lt;=0.001),TEXT(I39/(10^INT(LOG10(I39))),"0.000")&amp;" 10^"&amp;TEXT(INT(LOG10(I39)),0),IF(I39&lt;0.01,TEXT(I39,"0.000000"),IF(I39&lt;0.1,TEXT(I39,"0.00000"),IF(I39&lt;1,TEXT(I39,"0.0000"),IF(I39&lt;10,TEXT(I39,"0.000"),IF(I39&lt;100,TEXT(I39,"0.00"),IF(I39&lt;1000,TEXT(I39,"0.0"),IF(I39&lt;10000,TEXT(I39,"0"),"erreur"))))))))</f>
        <v>#NUM!</v>
      </c>
      <c r="J9" s="41" t="e">
        <f t="shared" si="1"/>
        <v>#NUM!</v>
      </c>
      <c r="K9" s="41" t="e">
        <f t="shared" si="1"/>
        <v>#NUM!</v>
      </c>
      <c r="L9" s="41" t="e">
        <f t="shared" si="1"/>
        <v>#NUM!</v>
      </c>
      <c r="M9" s="41" t="e">
        <f t="shared" si="1"/>
        <v>#NUM!</v>
      </c>
      <c r="N9" s="42" t="e">
        <f t="shared" si="1"/>
        <v>#NUM!</v>
      </c>
      <c r="O9" s="42" t="e">
        <f t="shared" si="1"/>
        <v>#NUM!</v>
      </c>
      <c r="P9" s="42" t="e">
        <f t="shared" si="1"/>
        <v>#NUM!</v>
      </c>
      <c r="Q9" s="42" t="e">
        <f t="shared" si="1"/>
        <v>#NUM!</v>
      </c>
      <c r="R9" s="42" t="e">
        <f t="shared" si="1"/>
        <v>#NUM!</v>
      </c>
    </row>
    <row r="10" spans="2:18" ht="31" customHeight="1">
      <c r="B10" s="7"/>
      <c r="C10" s="16"/>
      <c r="D10" s="39" t="str">
        <f t="shared" si="0"/>
        <v>3600</v>
      </c>
      <c r="E10" s="40" t="str">
        <f t="shared" si="0"/>
        <v>1.000</v>
      </c>
      <c r="F10" s="39" t="str">
        <f t="shared" si="0"/>
        <v>1000</v>
      </c>
      <c r="G10" s="73">
        <v>1</v>
      </c>
      <c r="H10" s="25" t="s">
        <v>23</v>
      </c>
      <c r="I10" s="41" t="str">
        <f t="shared" ref="I10:R10" si="2">IF(OR(I40&gt;=10000,I40&lt;=0.001),TEXT(I40/(10^INT(LOG10(I40))),"0.000")&amp;" 10^"&amp;TEXT(INT(LOG10(I40)),0),IF(I40&lt;0.01,TEXT(I40,"0.000000"),IF(I40&lt;0.1,TEXT(I40,"0.00000"),IF(I40&lt;1,TEXT(I40,"0.0000"),IF(I40&lt;10,TEXT(I40,"0.000"),IF(I40&lt;100,TEXT(I40,"0.00"),IF(I40&lt;1000,TEXT(I40,"0.0"),IF(I40&lt;10000,TEXT(I40,"0"),"erreur"))))))))</f>
        <v>4186</v>
      </c>
      <c r="J10" s="41" t="str">
        <f t="shared" si="2"/>
        <v>4.186</v>
      </c>
      <c r="K10" s="41" t="str">
        <f t="shared" si="2"/>
        <v>0.004186</v>
      </c>
      <c r="L10" s="41" t="str">
        <f t="shared" si="2"/>
        <v>4.186 10^-6</v>
      </c>
      <c r="M10" s="41" t="str">
        <f t="shared" si="2"/>
        <v>4.186 10^-9</v>
      </c>
      <c r="N10" s="42" t="str">
        <f t="shared" si="2"/>
        <v>4186</v>
      </c>
      <c r="O10" s="42" t="str">
        <f t="shared" si="2"/>
        <v>4.186</v>
      </c>
      <c r="P10" s="42" t="str">
        <f t="shared" si="2"/>
        <v>0.004186</v>
      </c>
      <c r="Q10" s="42" t="str">
        <f t="shared" si="2"/>
        <v>4.186 10^-6</v>
      </c>
      <c r="R10" s="42" t="str">
        <f t="shared" si="2"/>
        <v>4.186 10^-9</v>
      </c>
    </row>
    <row r="11" spans="2:18" ht="31" customHeight="1">
      <c r="B11" s="7"/>
      <c r="C11" s="16"/>
      <c r="D11" s="40" t="str">
        <f t="shared" si="0"/>
        <v>1.000</v>
      </c>
      <c r="E11" s="39" t="str">
        <f t="shared" si="0"/>
        <v>2.778 10^-7</v>
      </c>
      <c r="F11" s="39" t="str">
        <f>IF(OR(F41&gt;=10000,F41&lt;=0.001),TEXT(F41/(10^INT(LOG10(F41))),"0.000")&amp;" 10^"&amp;TEXT(INT(LOG10(F41)),0),IF(F41&lt;0.01,TEXT(F41,"0.000000"),IF(F41&lt;0.1,TEXT(F41,"0.00000"),IF(F41&lt;1,TEXT(F41,"0.0000"),IF(F41&lt;10,TEXT(F41,"0.000"),IF(F41&lt;100,TEXT(F41,"0.00"),IF(F41&lt;1000,TEXT(F41,"0.0"),IF(F41&lt;10000,TEXT(F41,"0"),"erreur"))))))))</f>
        <v>2.778 10^-4</v>
      </c>
      <c r="G11" s="73">
        <v>1</v>
      </c>
      <c r="H11" s="25" t="s">
        <v>34</v>
      </c>
      <c r="I11" s="41" t="str">
        <f t="shared" ref="I11:R11" si="3">IF(OR(I41&gt;=10000,I41&lt;=0.001),TEXT(I41/(10^INT(LOG10(I41))),"0.000")&amp;" 10^"&amp;TEXT(INT(LOG10(I41)),0),IF(I41&lt;0.01,TEXT(I41,"0.000000"),IF(I41&lt;0.1,TEXT(I41,"0.00000"),IF(I41&lt;1,TEXT(I41,"0.0000"),IF(I41&lt;10,TEXT(I41,"0.000"),IF(I41&lt;100,TEXT(I41,"0.00"),IF(I41&lt;1000,TEXT(I41,"0.0"),IF(I41&lt;10000,TEXT(I41,"0"),"erreur"))))))))</f>
        <v>4.186 10^6</v>
      </c>
      <c r="J11" s="41" t="str">
        <f t="shared" si="3"/>
        <v>4186</v>
      </c>
      <c r="K11" s="41" t="str">
        <f t="shared" si="3"/>
        <v>4.186</v>
      </c>
      <c r="L11" s="41" t="str">
        <f t="shared" si="3"/>
        <v>0.004186</v>
      </c>
      <c r="M11" s="41" t="str">
        <f t="shared" si="3"/>
        <v>4.186 10^-6</v>
      </c>
      <c r="N11" s="42" t="str">
        <f t="shared" si="3"/>
        <v>1.163</v>
      </c>
      <c r="O11" s="42" t="str">
        <f t="shared" si="3"/>
        <v>0.001163</v>
      </c>
      <c r="P11" s="42" t="str">
        <f t="shared" si="3"/>
        <v>1.163 10^-6</v>
      </c>
      <c r="Q11" s="42" t="str">
        <f t="shared" si="3"/>
        <v>1.163 10^-9</v>
      </c>
      <c r="R11" s="42" t="str">
        <f t="shared" si="3"/>
        <v>1.163 10^-12</v>
      </c>
    </row>
    <row r="12" spans="2:18" ht="31" customHeight="1">
      <c r="C12" s="11"/>
      <c r="D12" s="39" t="str">
        <f t="shared" ref="D12" si="4">IF(OR(D42&gt;=10000,D42&lt;=0.001),TEXT(D42/(10^INT(LOG10(D42))),"0.000")&amp;" 10^"&amp;TEXT(INT(LOG10(D42)),0),IF(D42&lt;0.01,TEXT(D42,"0.000000"),IF(D42&lt;0.1,TEXT(D42,"0.00000"),IF(D42&lt;1,TEXT(D42,"0.0000"),IF(D42&lt;10,TEXT(D42,"0.000"),IF(D42&lt;100,TEXT(D42,"0.00"),IF(D42&lt;1000,TEXT(D42,"0.0"),IF(D42&lt;10000,TEXT(D42,"0"),"erreur"))))))))</f>
        <v>2.389 10^-4</v>
      </c>
      <c r="E12" s="39" t="str">
        <f t="shared" ref="E12:F21" si="5">IF(OR(E42&gt;=10000,E42&lt;=0.001),TEXT(E42/(10^INT(LOG10(E42))),"0.000")&amp;" 10^"&amp;TEXT(INT(LOG10(E42)),0),IF(E42&lt;0.01,TEXT(E42,"0.000000"),IF(E42&lt;0.1,TEXT(E42,"0.00000"),IF(E42&lt;1,TEXT(E42,"0.0000"),IF(E42&lt;10,TEXT(E42,"0.000"),IF(E42&lt;100,TEXT(E42,"0.00"),IF(E42&lt;1000,TEXT(E42,"0.0"),IF(E42&lt;10000,TEXT(E42,"0"),"erreur"))))))))</f>
        <v>6.636 10^-8</v>
      </c>
      <c r="F12" s="39" t="str">
        <f t="shared" si="5"/>
        <v>6.636 10^-5</v>
      </c>
      <c r="G12" s="73">
        <v>1</v>
      </c>
      <c r="H12" s="25" t="s">
        <v>24</v>
      </c>
      <c r="I12" s="40" t="str">
        <f t="shared" ref="I12:J21" si="6">IF(OR(I42&gt;=10000,I42&lt;=0.001),TEXT(I42/(10^INT(LOG10(I42))),"0.000")&amp;" 10^"&amp;TEXT(INT(LOG10(I42)),0),IF(I42&lt;0.01,TEXT(I42,"0.000000"),IF(I42&lt;0.1,TEXT(I42,"0.00000"),IF(I42&lt;1,TEXT(I42,"0.0000"),IF(I42&lt;10,TEXT(I42,"0.000"),IF(I42&lt;100,TEXT(I42,"0.00"),IF(I42&lt;1000,TEXT(I42,"0.0"),IF(I42&lt;10000,TEXT(I42,"0"),"erreur"))))))))</f>
        <v>1.000</v>
      </c>
      <c r="J12" s="41" t="str">
        <f t="shared" si="6"/>
        <v>1.000 10^-3</v>
      </c>
      <c r="K12" s="41" t="str">
        <f t="shared" ref="K12:R21" si="7">IF(OR(K42&gt;=10000,K42&lt;=0.001),TEXT(K42/(10^INT(LOG10(K42))),"0.000")&amp;" 10^"&amp;TEXT(INT(LOG10(K42)),0),IF(K42&lt;0.01,TEXT(K42,"0.000000"),IF(K42&lt;0.1,TEXT(K42,"0.00000"),IF(K42&lt;1,TEXT(K42,"0.0000"),IF(K42&lt;10,TEXT(K42,"0.000"),IF(K42&lt;100,TEXT(K42,"0.00"),IF(K42&lt;1000,TEXT(K42,"0.0"),IF(K42&lt;10000,TEXT(K42,"0"),"erreur"))))))))</f>
        <v>1.000 10^-6</v>
      </c>
      <c r="L12" s="41" t="str">
        <f t="shared" si="7"/>
        <v>1.000 10^-9</v>
      </c>
      <c r="M12" s="41" t="str">
        <f t="shared" si="7"/>
        <v>1.000 10^-12</v>
      </c>
      <c r="N12" s="42" t="str">
        <f t="shared" si="7"/>
        <v>2.778 10^-4</v>
      </c>
      <c r="O12" s="42" t="str">
        <f t="shared" si="7"/>
        <v>2.778 10^-7</v>
      </c>
      <c r="P12" s="42" t="str">
        <f t="shared" si="7"/>
        <v>2.778 10^-10</v>
      </c>
      <c r="Q12" s="42" t="str">
        <f t="shared" si="7"/>
        <v>2.778 10^-13</v>
      </c>
      <c r="R12" s="42" t="str">
        <f t="shared" si="7"/>
        <v>2.778 10^-16</v>
      </c>
    </row>
    <row r="13" spans="2:18" ht="31" customHeight="1">
      <c r="C13" s="16"/>
      <c r="D13" s="39" t="str">
        <f t="shared" ref="D13" si="8">IF(OR(D43&gt;=10000,D43&lt;=0.001),TEXT(D43/(10^INT(LOG10(D43))),"0.000")&amp;" 10^"&amp;TEXT(INT(LOG10(D43)),0),IF(D43&lt;0.01,TEXT(D43,"0.000000"),IF(D43&lt;0.1,TEXT(D43,"0.00000"),IF(D43&lt;1,TEXT(D43,"0.0000"),IF(D43&lt;10,TEXT(D43,"0.000"),IF(D43&lt;100,TEXT(D43,"0.00"),IF(D43&lt;1000,TEXT(D43,"0.0"),IF(D43&lt;10000,TEXT(D43,"0"),"erreur"))))))))</f>
        <v>0.2389</v>
      </c>
      <c r="E13" s="39" t="str">
        <f t="shared" si="5"/>
        <v>6.636 10^-5</v>
      </c>
      <c r="F13" s="39" t="str">
        <f t="shared" si="5"/>
        <v>0.06636</v>
      </c>
      <c r="G13" s="73">
        <v>1</v>
      </c>
      <c r="H13" s="25" t="s">
        <v>25</v>
      </c>
      <c r="I13" s="41" t="str">
        <f t="shared" si="6"/>
        <v>1000</v>
      </c>
      <c r="J13" s="40" t="str">
        <f t="shared" si="6"/>
        <v>1.000</v>
      </c>
      <c r="K13" s="41" t="str">
        <f t="shared" si="7"/>
        <v>1.000 10^-3</v>
      </c>
      <c r="L13" s="41" t="str">
        <f t="shared" si="7"/>
        <v>1.000 10^-6</v>
      </c>
      <c r="M13" s="41" t="str">
        <f t="shared" si="7"/>
        <v>1.000 10^-9</v>
      </c>
      <c r="N13" s="42" t="str">
        <f t="shared" si="7"/>
        <v>0.2778</v>
      </c>
      <c r="O13" s="42" t="str">
        <f t="shared" si="7"/>
        <v>2.778 10^-4</v>
      </c>
      <c r="P13" s="42" t="str">
        <f t="shared" si="7"/>
        <v>2.778 10^-7</v>
      </c>
      <c r="Q13" s="42" t="str">
        <f t="shared" si="7"/>
        <v>2.778 10^-10</v>
      </c>
      <c r="R13" s="42" t="str">
        <f t="shared" si="7"/>
        <v>2.778 10^-13</v>
      </c>
    </row>
    <row r="14" spans="2:18" ht="31" customHeight="1">
      <c r="C14" s="16"/>
      <c r="D14" s="39" t="str">
        <f t="shared" ref="D14" si="9">IF(OR(D44&gt;=10000,D44&lt;=0.001),TEXT(D44/(10^INT(LOG10(D44))),"0.000")&amp;" 10^"&amp;TEXT(INT(LOG10(D44)),0),IF(D44&lt;0.01,TEXT(D44,"0.000000"),IF(D44&lt;0.1,TEXT(D44,"0.00000"),IF(D44&lt;1,TEXT(D44,"0.0000"),IF(D44&lt;10,TEXT(D44,"0.000"),IF(D44&lt;100,TEXT(D44,"0.00"),IF(D44&lt;1000,TEXT(D44,"0.0"),IF(D44&lt;10000,TEXT(D44,"0"),"erreur"))))))))</f>
        <v>238.9</v>
      </c>
      <c r="E14" s="39" t="str">
        <f t="shared" si="5"/>
        <v>0.06636</v>
      </c>
      <c r="F14" s="39" t="str">
        <f t="shared" si="5"/>
        <v>66.36</v>
      </c>
      <c r="G14" s="73">
        <v>1</v>
      </c>
      <c r="H14" s="25" t="s">
        <v>26</v>
      </c>
      <c r="I14" s="41" t="str">
        <f t="shared" si="6"/>
        <v>1.000 10^6</v>
      </c>
      <c r="J14" s="41" t="str">
        <f t="shared" si="6"/>
        <v>1000</v>
      </c>
      <c r="K14" s="40" t="str">
        <f t="shared" si="7"/>
        <v>1.000</v>
      </c>
      <c r="L14" s="41" t="str">
        <f t="shared" si="7"/>
        <v>1.000 10^-3</v>
      </c>
      <c r="M14" s="41" t="str">
        <f t="shared" si="7"/>
        <v>1.000 10^-6</v>
      </c>
      <c r="N14" s="42" t="str">
        <f t="shared" si="7"/>
        <v>277.8</v>
      </c>
      <c r="O14" s="42" t="str">
        <f t="shared" si="7"/>
        <v>0.2778</v>
      </c>
      <c r="P14" s="42" t="str">
        <f t="shared" si="7"/>
        <v>2.778 10^-4</v>
      </c>
      <c r="Q14" s="42" t="str">
        <f t="shared" si="7"/>
        <v>2.778 10^-7</v>
      </c>
      <c r="R14" s="42" t="str">
        <f t="shared" si="7"/>
        <v>2.778 10^-10</v>
      </c>
    </row>
    <row r="15" spans="2:18" ht="31" customHeight="1">
      <c r="C15" s="16"/>
      <c r="D15" s="39" t="str">
        <f t="shared" ref="D15" si="10">IF(OR(D45&gt;=10000,D45&lt;=0.001),TEXT(D45/(10^INT(LOG10(D45))),"0.000")&amp;" 10^"&amp;TEXT(INT(LOG10(D45)),0),IF(D45&lt;0.01,TEXT(D45,"0.000000"),IF(D45&lt;0.1,TEXT(D45,"0.00000"),IF(D45&lt;1,TEXT(D45,"0.0000"),IF(D45&lt;10,TEXT(D45,"0.000"),IF(D45&lt;100,TEXT(D45,"0.00"),IF(D45&lt;1000,TEXT(D45,"0.0"),IF(D45&lt;10000,TEXT(D45,"0"),"erreur"))))))))</f>
        <v>2.389 10^5</v>
      </c>
      <c r="E15" s="39" t="str">
        <f t="shared" si="5"/>
        <v>66.36</v>
      </c>
      <c r="F15" s="39" t="str">
        <f t="shared" si="5"/>
        <v>6.636 10^4</v>
      </c>
      <c r="G15" s="73">
        <v>1</v>
      </c>
      <c r="H15" s="25" t="s">
        <v>27</v>
      </c>
      <c r="I15" s="41" t="str">
        <f t="shared" si="6"/>
        <v>1.000 10^9</v>
      </c>
      <c r="J15" s="41" t="str">
        <f t="shared" si="6"/>
        <v>1.000 10^6</v>
      </c>
      <c r="K15" s="41" t="str">
        <f t="shared" si="7"/>
        <v>1000</v>
      </c>
      <c r="L15" s="40" t="str">
        <f t="shared" si="7"/>
        <v>1.000</v>
      </c>
      <c r="M15" s="41" t="str">
        <f t="shared" si="7"/>
        <v>1.000 10^-3</v>
      </c>
      <c r="N15" s="42" t="str">
        <f t="shared" si="7"/>
        <v>2.778 10^5</v>
      </c>
      <c r="O15" s="42" t="str">
        <f t="shared" si="7"/>
        <v>277.8</v>
      </c>
      <c r="P15" s="42" t="str">
        <f t="shared" si="7"/>
        <v>0.2778</v>
      </c>
      <c r="Q15" s="42" t="str">
        <f t="shared" si="7"/>
        <v>2.778 10^-4</v>
      </c>
      <c r="R15" s="42" t="str">
        <f t="shared" si="7"/>
        <v>2.778 10^-7</v>
      </c>
    </row>
    <row r="16" spans="2:18" ht="31" customHeight="1">
      <c r="C16" s="16"/>
      <c r="D16" s="39" t="str">
        <f t="shared" ref="D16" si="11">IF(OR(D46&gt;=10000,D46&lt;=0.001),TEXT(D46/(10^INT(LOG10(D46))),"0.000")&amp;" 10^"&amp;TEXT(INT(LOG10(D46)),0),IF(D46&lt;0.01,TEXT(D46,"0.000000"),IF(D46&lt;0.1,TEXT(D46,"0.00000"),IF(D46&lt;1,TEXT(D46,"0.0000"),IF(D46&lt;10,TEXT(D46,"0.000"),IF(D46&lt;100,TEXT(D46,"0.00"),IF(D46&lt;1000,TEXT(D46,"0.0"),IF(D46&lt;10000,TEXT(D46,"0"),"erreur"))))))))</f>
        <v>2.389 10^8</v>
      </c>
      <c r="E16" s="39" t="str">
        <f t="shared" si="5"/>
        <v>6.636 10^4</v>
      </c>
      <c r="F16" s="39" t="str">
        <f t="shared" si="5"/>
        <v>6.636 10^7</v>
      </c>
      <c r="G16" s="73">
        <v>1</v>
      </c>
      <c r="H16" s="25" t="s">
        <v>28</v>
      </c>
      <c r="I16" s="41" t="str">
        <f t="shared" si="6"/>
        <v>1.000 10^12</v>
      </c>
      <c r="J16" s="41" t="str">
        <f t="shared" si="6"/>
        <v>1.000 10^9</v>
      </c>
      <c r="K16" s="41" t="str">
        <f t="shared" si="7"/>
        <v>1.000 10^6</v>
      </c>
      <c r="L16" s="41" t="str">
        <f t="shared" si="7"/>
        <v>1000</v>
      </c>
      <c r="M16" s="40" t="str">
        <f t="shared" si="7"/>
        <v>1.000</v>
      </c>
      <c r="N16" s="42" t="str">
        <f t="shared" si="7"/>
        <v>2.778 10^8</v>
      </c>
      <c r="O16" s="42" t="str">
        <f t="shared" si="7"/>
        <v>2.778 10^5</v>
      </c>
      <c r="P16" s="42" t="str">
        <f t="shared" si="7"/>
        <v>277.8</v>
      </c>
      <c r="Q16" s="42" t="str">
        <f t="shared" si="7"/>
        <v>0.2778</v>
      </c>
      <c r="R16" s="42" t="str">
        <f t="shared" si="7"/>
        <v>2.778 10^-4</v>
      </c>
    </row>
    <row r="17" spans="2:18" ht="31" customHeight="1">
      <c r="C17" s="16"/>
      <c r="D17" s="39" t="str">
        <f t="shared" ref="D17" si="12">IF(OR(D47&gt;=10000,D47&lt;=0.001),TEXT(D47/(10^INT(LOG10(D47))),"0.000")&amp;" 10^"&amp;TEXT(INT(LOG10(D47)),0),IF(D47&lt;0.01,TEXT(D47,"0.000000"),IF(D47&lt;0.1,TEXT(D47,"0.00000"),IF(D47&lt;1,TEXT(D47,"0.0000"),IF(D47&lt;10,TEXT(D47,"0.000"),IF(D47&lt;100,TEXT(D47,"0.00"),IF(D47&lt;1000,TEXT(D47,"0.0"),IF(D47&lt;10000,TEXT(D47,"0"),"erreur"))))))))</f>
        <v>0.8600</v>
      </c>
      <c r="E17" s="39" t="str">
        <f t="shared" si="5"/>
        <v>2.389 10^-4</v>
      </c>
      <c r="F17" s="39" t="str">
        <f t="shared" si="5"/>
        <v>0.2389</v>
      </c>
      <c r="G17" s="73">
        <v>1</v>
      </c>
      <c r="H17" s="25" t="s">
        <v>29</v>
      </c>
      <c r="I17" s="41" t="str">
        <f t="shared" si="6"/>
        <v>3600</v>
      </c>
      <c r="J17" s="41" t="str">
        <f t="shared" si="6"/>
        <v>3.600</v>
      </c>
      <c r="K17" s="41" t="str">
        <f t="shared" si="7"/>
        <v>0.003600</v>
      </c>
      <c r="L17" s="41" t="str">
        <f t="shared" si="7"/>
        <v>3.600 10^-6</v>
      </c>
      <c r="M17" s="41" t="str">
        <f t="shared" si="7"/>
        <v>3.600 10^-9</v>
      </c>
      <c r="N17" s="40" t="str">
        <f t="shared" si="7"/>
        <v>1.000</v>
      </c>
      <c r="O17" s="42" t="str">
        <f t="shared" si="7"/>
        <v>1.000 10^-3</v>
      </c>
      <c r="P17" s="42" t="str">
        <f t="shared" si="7"/>
        <v>1.000 10^-6</v>
      </c>
      <c r="Q17" s="42" t="str">
        <f t="shared" si="7"/>
        <v>1.000 10^-9</v>
      </c>
      <c r="R17" s="42" t="str">
        <f t="shared" si="7"/>
        <v>1.000 10^-12</v>
      </c>
    </row>
    <row r="18" spans="2:18" ht="31" customHeight="1">
      <c r="C18" s="16"/>
      <c r="D18" s="39" t="str">
        <f t="shared" ref="D18" si="13">IF(OR(D48&gt;=10000,D48&lt;=0.001),TEXT(D48/(10^INT(LOG10(D48))),"0.000")&amp;" 10^"&amp;TEXT(INT(LOG10(D48)),0),IF(D48&lt;0.01,TEXT(D48,"0.000000"),IF(D48&lt;0.1,TEXT(D48,"0.00000"),IF(D48&lt;1,TEXT(D48,"0.0000"),IF(D48&lt;10,TEXT(D48,"0.000"),IF(D48&lt;100,TEXT(D48,"0.00"),IF(D48&lt;1000,TEXT(D48,"0.0"),IF(D48&lt;10000,TEXT(D48,"0"),"erreur"))))))))</f>
        <v>860.0</v>
      </c>
      <c r="E18" s="39" t="str">
        <f t="shared" si="5"/>
        <v>0.2389</v>
      </c>
      <c r="F18" s="39" t="str">
        <f t="shared" si="5"/>
        <v>238.9</v>
      </c>
      <c r="G18" s="73">
        <v>1</v>
      </c>
      <c r="H18" s="25" t="s">
        <v>30</v>
      </c>
      <c r="I18" s="41" t="str">
        <f t="shared" si="6"/>
        <v>3.600 10^6</v>
      </c>
      <c r="J18" s="41" t="str">
        <f t="shared" si="6"/>
        <v>3600</v>
      </c>
      <c r="K18" s="41" t="str">
        <f t="shared" si="7"/>
        <v>3.600</v>
      </c>
      <c r="L18" s="41" t="str">
        <f t="shared" si="7"/>
        <v>0.003600</v>
      </c>
      <c r="M18" s="41" t="str">
        <f t="shared" si="7"/>
        <v>3.600 10^-6</v>
      </c>
      <c r="N18" s="42" t="str">
        <f t="shared" si="7"/>
        <v>1000</v>
      </c>
      <c r="O18" s="40" t="str">
        <f t="shared" si="7"/>
        <v>1.000</v>
      </c>
      <c r="P18" s="42" t="str">
        <f t="shared" si="7"/>
        <v>1.000 10^-3</v>
      </c>
      <c r="Q18" s="42" t="str">
        <f t="shared" si="7"/>
        <v>1.000 10^-6</v>
      </c>
      <c r="R18" s="42" t="str">
        <f t="shared" si="7"/>
        <v>1.000 10^-9</v>
      </c>
    </row>
    <row r="19" spans="2:18" ht="31" customHeight="1">
      <c r="C19" s="16"/>
      <c r="D19" s="39" t="str">
        <f t="shared" ref="D19" si="14">IF(OR(D49&gt;=10000,D49&lt;=0.001),TEXT(D49/(10^INT(LOG10(D49))),"0.000")&amp;" 10^"&amp;TEXT(INT(LOG10(D49)),0),IF(D49&lt;0.01,TEXT(D49,"0.000000"),IF(D49&lt;0.1,TEXT(D49,"0.00000"),IF(D49&lt;1,TEXT(D49,"0.0000"),IF(D49&lt;10,TEXT(D49,"0.000"),IF(D49&lt;100,TEXT(D49,"0.00"),IF(D49&lt;1000,TEXT(D49,"0.0"),IF(D49&lt;10000,TEXT(D49,"0"),"erreur"))))))))</f>
        <v>8.600 10^5</v>
      </c>
      <c r="E19" s="39" t="str">
        <f t="shared" si="5"/>
        <v>238.9</v>
      </c>
      <c r="F19" s="39" t="str">
        <f t="shared" si="5"/>
        <v>2.389 10^5</v>
      </c>
      <c r="G19" s="73">
        <v>1</v>
      </c>
      <c r="H19" s="25" t="s">
        <v>31</v>
      </c>
      <c r="I19" s="41" t="str">
        <f t="shared" si="6"/>
        <v>3.600 10^9</v>
      </c>
      <c r="J19" s="41" t="str">
        <f t="shared" si="6"/>
        <v>3.600 10^6</v>
      </c>
      <c r="K19" s="41" t="str">
        <f t="shared" si="7"/>
        <v>3600</v>
      </c>
      <c r="L19" s="41" t="str">
        <f t="shared" si="7"/>
        <v>3.600</v>
      </c>
      <c r="M19" s="41" t="str">
        <f t="shared" si="7"/>
        <v>0.003600</v>
      </c>
      <c r="N19" s="42" t="str">
        <f t="shared" si="7"/>
        <v>1.000 10^6</v>
      </c>
      <c r="O19" s="42" t="str">
        <f t="shared" si="7"/>
        <v>1000</v>
      </c>
      <c r="P19" s="40" t="str">
        <f t="shared" si="7"/>
        <v>1.000</v>
      </c>
      <c r="Q19" s="42" t="str">
        <f t="shared" si="7"/>
        <v>1.000 10^-3</v>
      </c>
      <c r="R19" s="42" t="str">
        <f t="shared" si="7"/>
        <v>1.000 10^-6</v>
      </c>
    </row>
    <row r="20" spans="2:18" ht="31" customHeight="1">
      <c r="C20" s="16"/>
      <c r="D20" s="39" t="str">
        <f t="shared" ref="D20" si="15">IF(OR(D50&gt;=10000,D50&lt;=0.001),TEXT(D50/(10^INT(LOG10(D50))),"0.000")&amp;" 10^"&amp;TEXT(INT(LOG10(D50)),0),IF(D50&lt;0.01,TEXT(D50,"0.000000"),IF(D50&lt;0.1,TEXT(D50,"0.00000"),IF(D50&lt;1,TEXT(D50,"0.0000"),IF(D50&lt;10,TEXT(D50,"0.000"),IF(D50&lt;100,TEXT(D50,"0.00"),IF(D50&lt;1000,TEXT(D50,"0.0"),IF(D50&lt;10000,TEXT(D50,"0"),"erreur"))))))))</f>
        <v>8.600 10^8</v>
      </c>
      <c r="E20" s="39" t="str">
        <f t="shared" si="5"/>
        <v>2.389 10^5</v>
      </c>
      <c r="F20" s="39" t="str">
        <f t="shared" si="5"/>
        <v>2.389 10^8</v>
      </c>
      <c r="G20" s="73">
        <v>1</v>
      </c>
      <c r="H20" s="25" t="s">
        <v>32</v>
      </c>
      <c r="I20" s="41" t="str">
        <f t="shared" si="6"/>
        <v>3.600 10^12</v>
      </c>
      <c r="J20" s="41" t="str">
        <f t="shared" si="6"/>
        <v>3.600 10^9</v>
      </c>
      <c r="K20" s="41" t="str">
        <f t="shared" si="7"/>
        <v>3.600 10^6</v>
      </c>
      <c r="L20" s="41" t="str">
        <f t="shared" si="7"/>
        <v>3600</v>
      </c>
      <c r="M20" s="41" t="str">
        <f t="shared" si="7"/>
        <v>3.600</v>
      </c>
      <c r="N20" s="42" t="str">
        <f t="shared" si="7"/>
        <v>1.000 10^9</v>
      </c>
      <c r="O20" s="42" t="str">
        <f t="shared" si="7"/>
        <v>1.000 10^6</v>
      </c>
      <c r="P20" s="42" t="str">
        <f t="shared" si="7"/>
        <v>1000</v>
      </c>
      <c r="Q20" s="40" t="str">
        <f t="shared" si="7"/>
        <v>1.000</v>
      </c>
      <c r="R20" s="42" t="str">
        <f t="shared" si="7"/>
        <v>1.000 10^-3</v>
      </c>
    </row>
    <row r="21" spans="2:18" ht="31" customHeight="1">
      <c r="C21" s="16"/>
      <c r="D21" s="39" t="str">
        <f t="shared" ref="D21" si="16">IF(OR(D51&gt;=10000,D51&lt;=0.001),TEXT(D51/(10^INT(LOG10(D51))),"0.000")&amp;" 10^"&amp;TEXT(INT(LOG10(D51)),0),IF(D51&lt;0.01,TEXT(D51,"0.000000"),IF(D51&lt;0.1,TEXT(D51,"0.00000"),IF(D51&lt;1,TEXT(D51,"0.0000"),IF(D51&lt;10,TEXT(D51,"0.000"),IF(D51&lt;100,TEXT(D51,"0.00"),IF(D51&lt;1000,TEXT(D51,"0.0"),IF(D51&lt;10000,TEXT(D51,"0"),"erreur"))))))))</f>
        <v>8.600 10^11</v>
      </c>
      <c r="E21" s="39" t="str">
        <f t="shared" si="5"/>
        <v>2.389 10^8</v>
      </c>
      <c r="F21" s="39" t="str">
        <f t="shared" si="5"/>
        <v>2.389 10^11</v>
      </c>
      <c r="G21" s="73">
        <v>1</v>
      </c>
      <c r="H21" s="25" t="s">
        <v>33</v>
      </c>
      <c r="I21" s="41" t="str">
        <f t="shared" si="6"/>
        <v>3.600 10^15</v>
      </c>
      <c r="J21" s="41" t="str">
        <f t="shared" si="6"/>
        <v>3.600 10^12</v>
      </c>
      <c r="K21" s="41" t="str">
        <f t="shared" si="7"/>
        <v>3.600 10^9</v>
      </c>
      <c r="L21" s="41" t="str">
        <f t="shared" si="7"/>
        <v>3.600 10^6</v>
      </c>
      <c r="M21" s="41" t="str">
        <f t="shared" si="7"/>
        <v>3600</v>
      </c>
      <c r="N21" s="42" t="str">
        <f t="shared" si="7"/>
        <v>1.000 10^12</v>
      </c>
      <c r="O21" s="42" t="str">
        <f t="shared" si="7"/>
        <v>1.000 10^9</v>
      </c>
      <c r="P21" s="42" t="str">
        <f t="shared" si="7"/>
        <v>1.000 10^6</v>
      </c>
      <c r="Q21" s="42" t="str">
        <f t="shared" si="7"/>
        <v>1000</v>
      </c>
      <c r="R21" s="40" t="str">
        <f t="shared" si="7"/>
        <v>1.000</v>
      </c>
    </row>
    <row r="22" spans="2:18" ht="18">
      <c r="H22" s="2"/>
    </row>
    <row r="23" spans="2:18" ht="18">
      <c r="G23" s="36"/>
      <c r="H23" s="2"/>
    </row>
    <row r="24" spans="2:18" ht="18">
      <c r="G24" s="36"/>
      <c r="H24" s="2"/>
    </row>
    <row r="25" spans="2:18" ht="18">
      <c r="H25" s="2"/>
    </row>
    <row r="28" spans="2:18" ht="18" hidden="1" outlineLevel="1">
      <c r="B28" s="5"/>
      <c r="C28" s="5"/>
      <c r="E28" s="50"/>
      <c r="F28" s="51"/>
      <c r="G28" s="50"/>
      <c r="H28" s="51"/>
      <c r="I28" s="51"/>
      <c r="J28" s="51"/>
      <c r="K28" s="51"/>
      <c r="L28" s="51"/>
      <c r="M28" s="51"/>
      <c r="N28" s="51"/>
      <c r="O28" s="51"/>
    </row>
    <row r="29" spans="2:18" ht="18" hidden="1" outlineLevel="1">
      <c r="B29" s="5"/>
      <c r="C29" s="5"/>
      <c r="D29" s="50" t="s">
        <v>17</v>
      </c>
      <c r="F29" s="52"/>
      <c r="G29" s="51"/>
      <c r="H29" s="51"/>
      <c r="I29" s="51"/>
      <c r="J29" s="51"/>
      <c r="K29" s="51"/>
      <c r="L29" s="51"/>
      <c r="M29" s="51"/>
      <c r="N29" s="53"/>
      <c r="O29" s="51"/>
    </row>
    <row r="30" spans="2:18" ht="18" hidden="1" outlineLevel="1">
      <c r="B30" s="5"/>
      <c r="C30" s="5"/>
      <c r="D30" s="69" t="s">
        <v>39</v>
      </c>
      <c r="E30" s="67"/>
      <c r="F30" s="67"/>
      <c r="G30" s="68"/>
      <c r="H30" s="62"/>
      <c r="I30" s="53"/>
      <c r="J30" s="51"/>
      <c r="K30" s="51"/>
      <c r="L30" s="51"/>
      <c r="M30" s="51"/>
      <c r="N30" s="53"/>
      <c r="O30" s="51"/>
      <c r="P30" s="51"/>
    </row>
    <row r="31" spans="2:18" hidden="1" outlineLevel="1">
      <c r="B31" s="5"/>
      <c r="C31" s="5"/>
      <c r="H31" s="51"/>
      <c r="I31" s="51"/>
      <c r="J31" s="51"/>
      <c r="K31" s="51"/>
      <c r="L31" s="51"/>
      <c r="M31" s="51"/>
      <c r="N31" s="53"/>
      <c r="O31" s="51"/>
      <c r="P31" s="51"/>
    </row>
    <row r="32" spans="2:18" hidden="1" outlineLevel="1">
      <c r="B32" s="5"/>
      <c r="C32" s="5"/>
      <c r="D32" s="51"/>
      <c r="F32" s="59">
        <v>4.1859999999999999</v>
      </c>
      <c r="G32" s="58" t="s">
        <v>38</v>
      </c>
      <c r="H32" s="51"/>
      <c r="I32" s="57">
        <v>3600</v>
      </c>
      <c r="J32" s="58" t="s">
        <v>35</v>
      </c>
      <c r="K32" s="51"/>
      <c r="L32" s="51"/>
      <c r="M32" s="51"/>
      <c r="N32" s="57">
        <v>3600</v>
      </c>
      <c r="O32" s="58" t="s">
        <v>35</v>
      </c>
      <c r="P32" s="51"/>
    </row>
    <row r="33" spans="2:18" hidden="1" outlineLevel="1">
      <c r="B33" s="5"/>
      <c r="C33" s="5"/>
      <c r="D33" s="70">
        <v>3600</v>
      </c>
      <c r="E33" s="58" t="s">
        <v>35</v>
      </c>
      <c r="F33" s="57">
        <v>3600</v>
      </c>
      <c r="G33" s="58" t="s">
        <v>35</v>
      </c>
      <c r="H33" s="51"/>
      <c r="I33" s="59">
        <v>4.1859999999999999</v>
      </c>
      <c r="J33" s="58" t="s">
        <v>38</v>
      </c>
      <c r="K33" s="51"/>
      <c r="L33" s="51"/>
      <c r="M33" s="51"/>
      <c r="N33" s="59">
        <v>4.1859999999999999</v>
      </c>
      <c r="O33" s="58" t="s">
        <v>38</v>
      </c>
      <c r="P33" s="51"/>
    </row>
    <row r="34" spans="2:18" hidden="1" outlineLevel="1">
      <c r="B34" s="5"/>
      <c r="C34" s="5"/>
      <c r="D34" s="51"/>
      <c r="F34" s="47"/>
      <c r="G34" s="71"/>
      <c r="H34" s="71"/>
      <c r="I34" s="60"/>
      <c r="J34" s="60"/>
      <c r="K34" s="60"/>
      <c r="L34" s="60"/>
      <c r="M34" s="60"/>
      <c r="P34" s="51"/>
    </row>
    <row r="35" spans="2:18" ht="18" hidden="1" outlineLevel="1">
      <c r="B35" s="5"/>
      <c r="C35" s="5"/>
      <c r="D35" s="5"/>
      <c r="E35" s="6"/>
      <c r="F35" s="7"/>
      <c r="G35" s="38" t="s">
        <v>18</v>
      </c>
      <c r="H35" s="5"/>
      <c r="I35" s="5"/>
      <c r="J35" s="6"/>
      <c r="K35" s="6"/>
      <c r="L35" s="6"/>
      <c r="M35" s="5"/>
      <c r="P35" s="6"/>
      <c r="Q35" s="6"/>
      <c r="R35" s="8"/>
    </row>
    <row r="36" spans="2:18" ht="18" hidden="1" outlineLevel="1">
      <c r="B36" s="5"/>
      <c r="C36" s="5"/>
      <c r="E36" s="65">
        <v>1000</v>
      </c>
      <c r="G36" s="38" t="s">
        <v>19</v>
      </c>
      <c r="H36" s="34"/>
      <c r="I36" s="43"/>
      <c r="J36" s="65">
        <v>1000</v>
      </c>
      <c r="K36" s="65">
        <v>1000000</v>
      </c>
      <c r="L36" s="65">
        <v>1000000000</v>
      </c>
      <c r="M36" s="61">
        <v>1000000000000</v>
      </c>
      <c r="N36" s="65">
        <v>1</v>
      </c>
      <c r="O36" s="65">
        <v>1000</v>
      </c>
      <c r="P36" s="65">
        <v>1000000</v>
      </c>
      <c r="Q36" s="65">
        <v>1000000000</v>
      </c>
      <c r="R36" s="66">
        <v>1000000000000</v>
      </c>
    </row>
    <row r="37" spans="2:18" ht="15" hidden="1" customHeight="1" outlineLevel="1">
      <c r="B37" s="5"/>
      <c r="C37" s="5"/>
      <c r="D37" s="5"/>
      <c r="E37" s="32"/>
      <c r="G37" s="38" t="s">
        <v>20</v>
      </c>
      <c r="H37" s="3"/>
      <c r="I37" s="32"/>
      <c r="J37" s="9"/>
      <c r="K37" s="9"/>
      <c r="L37" s="9"/>
      <c r="M37" s="9"/>
      <c r="O37" s="9"/>
      <c r="P37" s="9"/>
      <c r="Q37" s="9"/>
      <c r="R37" s="9"/>
    </row>
    <row r="38" spans="2:18" ht="27" hidden="1" customHeight="1" outlineLevel="1">
      <c r="B38" s="8"/>
      <c r="C38" s="10"/>
      <c r="D38" s="27" t="s">
        <v>34</v>
      </c>
      <c r="E38" s="27" t="s">
        <v>23</v>
      </c>
      <c r="F38" s="27" t="s">
        <v>22</v>
      </c>
      <c r="G38" s="28"/>
      <c r="H38" s="28"/>
      <c r="I38" s="35" t="s">
        <v>24</v>
      </c>
      <c r="J38" s="35" t="s">
        <v>25</v>
      </c>
      <c r="K38" s="35" t="s">
        <v>26</v>
      </c>
      <c r="L38" s="35" t="s">
        <v>27</v>
      </c>
      <c r="M38" s="35" t="s">
        <v>28</v>
      </c>
      <c r="N38" s="30" t="s">
        <v>29</v>
      </c>
      <c r="O38" s="30" t="s">
        <v>30</v>
      </c>
      <c r="P38" s="30" t="s">
        <v>31</v>
      </c>
      <c r="Q38" s="31" t="s">
        <v>32</v>
      </c>
      <c r="R38" s="30" t="s">
        <v>33</v>
      </c>
    </row>
    <row r="39" spans="2:18" ht="31" hidden="1" customHeight="1" outlineLevel="1">
      <c r="B39" s="64">
        <v>1</v>
      </c>
      <c r="C39" s="11"/>
      <c r="D39" s="12">
        <f>E39*D$33</f>
        <v>0</v>
      </c>
      <c r="E39" s="12">
        <f t="shared" ref="E39:E44" si="17">F39/E$36</f>
        <v>0</v>
      </c>
      <c r="F39" s="17">
        <f>G39*$B39</f>
        <v>0</v>
      </c>
      <c r="G39" s="44">
        <f t="shared" ref="G39:G51" si="18">G9</f>
        <v>0</v>
      </c>
      <c r="H39" s="24" t="s">
        <v>22</v>
      </c>
      <c r="I39" s="54">
        <f>G39*I$33*B39</f>
        <v>0</v>
      </c>
      <c r="J39" s="54">
        <f t="shared" ref="J39:M51" si="19">$I39/J$36</f>
        <v>0</v>
      </c>
      <c r="K39" s="54">
        <f t="shared" si="19"/>
        <v>0</v>
      </c>
      <c r="L39" s="54">
        <f t="shared" si="19"/>
        <v>0</v>
      </c>
      <c r="M39" s="54">
        <f t="shared" si="19"/>
        <v>0</v>
      </c>
      <c r="N39" s="14">
        <f>$G39*N$33*$B39</f>
        <v>0</v>
      </c>
      <c r="O39" s="14">
        <f>$N39/O$36</f>
        <v>0</v>
      </c>
      <c r="P39" s="14">
        <f t="shared" ref="O39:R51" si="20">$N39/P$36</f>
        <v>0</v>
      </c>
      <c r="Q39" s="14">
        <f t="shared" si="20"/>
        <v>0</v>
      </c>
      <c r="R39" s="15">
        <f t="shared" si="20"/>
        <v>0</v>
      </c>
    </row>
    <row r="40" spans="2:18" ht="31" hidden="1" customHeight="1" outlineLevel="1">
      <c r="B40" s="64">
        <v>1000</v>
      </c>
      <c r="C40" s="16"/>
      <c r="D40" s="17">
        <f>E40*D$33</f>
        <v>3600</v>
      </c>
      <c r="E40" s="17">
        <f t="shared" si="17"/>
        <v>1</v>
      </c>
      <c r="F40" s="17">
        <f>G40*$B40</f>
        <v>1000</v>
      </c>
      <c r="G40" s="45">
        <f t="shared" si="18"/>
        <v>1</v>
      </c>
      <c r="H40" s="25" t="s">
        <v>23</v>
      </c>
      <c r="I40" s="54">
        <f t="shared" ref="I40:I41" si="21">G40*I$33*B40</f>
        <v>4186</v>
      </c>
      <c r="J40" s="55">
        <f t="shared" si="19"/>
        <v>4.1859999999999999</v>
      </c>
      <c r="K40" s="55">
        <f t="shared" si="19"/>
        <v>4.1859999999999996E-3</v>
      </c>
      <c r="L40" s="55">
        <f t="shared" si="19"/>
        <v>4.1860000000000002E-6</v>
      </c>
      <c r="M40" s="55">
        <f t="shared" si="19"/>
        <v>4.1860000000000002E-9</v>
      </c>
      <c r="N40" s="22">
        <f>$G40*N$33*$B40</f>
        <v>4186</v>
      </c>
      <c r="O40" s="22">
        <f t="shared" si="20"/>
        <v>4.1859999999999999</v>
      </c>
      <c r="P40" s="22">
        <f t="shared" si="20"/>
        <v>4.1859999999999996E-3</v>
      </c>
      <c r="Q40" s="22">
        <f t="shared" si="20"/>
        <v>4.1860000000000002E-6</v>
      </c>
      <c r="R40" s="23">
        <f t="shared" si="20"/>
        <v>4.1860000000000002E-9</v>
      </c>
    </row>
    <row r="41" spans="2:18" ht="31" hidden="1" customHeight="1" outlineLevel="1">
      <c r="B41" s="64">
        <v>1000000</v>
      </c>
      <c r="C41" s="16"/>
      <c r="D41" s="17">
        <f>G41</f>
        <v>1</v>
      </c>
      <c r="E41" s="17">
        <f t="shared" si="17"/>
        <v>2.7777777777777776E-7</v>
      </c>
      <c r="F41" s="17">
        <f>G41/F$33</f>
        <v>2.7777777777777778E-4</v>
      </c>
      <c r="G41" s="45">
        <f t="shared" si="18"/>
        <v>1</v>
      </c>
      <c r="H41" s="25" t="s">
        <v>34</v>
      </c>
      <c r="I41" s="54">
        <f t="shared" si="21"/>
        <v>4186000</v>
      </c>
      <c r="J41" s="55">
        <f t="shared" si="19"/>
        <v>4186</v>
      </c>
      <c r="K41" s="55">
        <f t="shared" si="19"/>
        <v>4.1859999999999999</v>
      </c>
      <c r="L41" s="55">
        <f t="shared" si="19"/>
        <v>4.1859999999999996E-3</v>
      </c>
      <c r="M41" s="55">
        <f t="shared" si="19"/>
        <v>4.1860000000000002E-6</v>
      </c>
      <c r="N41" s="22">
        <f>$G41*N$33/3.6</f>
        <v>1.1627777777777777</v>
      </c>
      <c r="O41" s="19">
        <f t="shared" si="20"/>
        <v>1.1627777777777778E-3</v>
      </c>
      <c r="P41" s="19">
        <f t="shared" si="20"/>
        <v>1.1627777777777777E-6</v>
      </c>
      <c r="Q41" s="19">
        <f t="shared" si="20"/>
        <v>1.1627777777777777E-9</v>
      </c>
      <c r="R41" s="20">
        <f t="shared" si="20"/>
        <v>1.1627777777777777E-12</v>
      </c>
    </row>
    <row r="42" spans="2:18" ht="31" hidden="1" customHeight="1" outlineLevel="1">
      <c r="B42" s="64">
        <v>1</v>
      </c>
      <c r="C42" s="11"/>
      <c r="D42" s="17">
        <f t="shared" ref="D42:D51" si="22">E42*D$33</f>
        <v>2.3889154323936934E-4</v>
      </c>
      <c r="E42" s="17">
        <f t="shared" si="17"/>
        <v>6.6358762010935926E-8</v>
      </c>
      <c r="F42" s="17">
        <f>G42/F$32/F$33*B42</f>
        <v>6.6358762010935922E-5</v>
      </c>
      <c r="G42" s="45">
        <f t="shared" si="18"/>
        <v>1</v>
      </c>
      <c r="H42" s="25" t="s">
        <v>24</v>
      </c>
      <c r="I42" s="55">
        <f>G42*B42</f>
        <v>1</v>
      </c>
      <c r="J42" s="55">
        <f t="shared" si="19"/>
        <v>1E-3</v>
      </c>
      <c r="K42" s="55">
        <f t="shared" si="19"/>
        <v>9.9999999999999995E-7</v>
      </c>
      <c r="L42" s="55">
        <f t="shared" si="19"/>
        <v>1.0000000000000001E-9</v>
      </c>
      <c r="M42" s="56">
        <f t="shared" si="19"/>
        <v>9.9999999999999998E-13</v>
      </c>
      <c r="N42" s="22">
        <f>$G42/N$32*$B42</f>
        <v>2.7777777777777778E-4</v>
      </c>
      <c r="O42" s="22">
        <f t="shared" si="20"/>
        <v>2.7777777777777776E-7</v>
      </c>
      <c r="P42" s="22">
        <f t="shared" si="20"/>
        <v>2.7777777777777777E-10</v>
      </c>
      <c r="Q42" s="22">
        <f t="shared" si="20"/>
        <v>2.7777777777777779E-13</v>
      </c>
      <c r="R42" s="23">
        <f t="shared" si="20"/>
        <v>2.777777777777778E-16</v>
      </c>
    </row>
    <row r="43" spans="2:18" ht="31" hidden="1" customHeight="1" outlineLevel="1">
      <c r="B43" s="64">
        <v>1000</v>
      </c>
      <c r="C43" s="16"/>
      <c r="D43" s="17">
        <f t="shared" si="22"/>
        <v>0.23889154323936931</v>
      </c>
      <c r="E43" s="17">
        <f t="shared" si="17"/>
        <v>6.6358762010935922E-5</v>
      </c>
      <c r="F43" s="17">
        <f>G43/F$32/F$33*B43</f>
        <v>6.6358762010935921E-2</v>
      </c>
      <c r="G43" s="45">
        <f t="shared" si="18"/>
        <v>1</v>
      </c>
      <c r="H43" s="25" t="s">
        <v>25</v>
      </c>
      <c r="I43" s="55">
        <f>G43*B43</f>
        <v>1000</v>
      </c>
      <c r="J43" s="55">
        <f t="shared" si="19"/>
        <v>1</v>
      </c>
      <c r="K43" s="55">
        <f t="shared" si="19"/>
        <v>1E-3</v>
      </c>
      <c r="L43" s="55">
        <f t="shared" si="19"/>
        <v>9.9999999999999995E-7</v>
      </c>
      <c r="M43" s="55">
        <f t="shared" si="19"/>
        <v>1.0000000000000001E-9</v>
      </c>
      <c r="N43" s="22">
        <f t="shared" ref="N43:N46" si="23">$G43/N$32*$B43</f>
        <v>0.27777777777777779</v>
      </c>
      <c r="O43" s="22">
        <f t="shared" si="20"/>
        <v>2.7777777777777778E-4</v>
      </c>
      <c r="P43" s="22">
        <f t="shared" si="20"/>
        <v>2.7777777777777781E-7</v>
      </c>
      <c r="Q43" s="22">
        <f t="shared" si="20"/>
        <v>2.7777777777777777E-10</v>
      </c>
      <c r="R43" s="23">
        <f t="shared" si="20"/>
        <v>2.7777777777777779E-13</v>
      </c>
    </row>
    <row r="44" spans="2:18" ht="31" hidden="1" customHeight="1" outlineLevel="1">
      <c r="B44" s="64">
        <v>1000000</v>
      </c>
      <c r="C44" s="16"/>
      <c r="D44" s="17">
        <f t="shared" si="22"/>
        <v>238.89154323936933</v>
      </c>
      <c r="E44" s="17">
        <f t="shared" si="17"/>
        <v>6.6358762010935921E-2</v>
      </c>
      <c r="F44" s="17">
        <f>G44/F$32/F$33*B44</f>
        <v>66.358762010935919</v>
      </c>
      <c r="G44" s="45">
        <f t="shared" si="18"/>
        <v>1</v>
      </c>
      <c r="H44" s="25" t="s">
        <v>26</v>
      </c>
      <c r="I44" s="55">
        <f t="shared" ref="I44:I46" si="24">G44*B44</f>
        <v>1000000</v>
      </c>
      <c r="J44" s="55">
        <f t="shared" si="19"/>
        <v>1000</v>
      </c>
      <c r="K44" s="55">
        <f t="shared" si="19"/>
        <v>1</v>
      </c>
      <c r="L44" s="55">
        <f t="shared" si="19"/>
        <v>1E-3</v>
      </c>
      <c r="M44" s="55">
        <f t="shared" si="19"/>
        <v>9.9999999999999995E-7</v>
      </c>
      <c r="N44" s="22">
        <f t="shared" si="23"/>
        <v>277.77777777777777</v>
      </c>
      <c r="O44" s="22">
        <f t="shared" si="20"/>
        <v>0.27777777777777779</v>
      </c>
      <c r="P44" s="22">
        <f t="shared" si="20"/>
        <v>2.7777777777777778E-4</v>
      </c>
      <c r="Q44" s="22">
        <f t="shared" si="20"/>
        <v>2.7777777777777776E-7</v>
      </c>
      <c r="R44" s="23">
        <f t="shared" si="20"/>
        <v>2.7777777777777777E-10</v>
      </c>
    </row>
    <row r="45" spans="2:18" ht="31" hidden="1" customHeight="1" outlineLevel="1">
      <c r="B45" s="64">
        <v>1000000000</v>
      </c>
      <c r="C45" s="16"/>
      <c r="D45" s="17">
        <f t="shared" si="22"/>
        <v>238891.54323936935</v>
      </c>
      <c r="E45" s="17">
        <f t="shared" ref="E45:E46" si="25">F45/E$36</f>
        <v>66.358762010935934</v>
      </c>
      <c r="F45" s="17">
        <f>G45/F$32/F$33*B45</f>
        <v>66358.762010935927</v>
      </c>
      <c r="G45" s="45">
        <f t="shared" si="18"/>
        <v>1</v>
      </c>
      <c r="H45" s="25" t="s">
        <v>27</v>
      </c>
      <c r="I45" s="55">
        <f t="shared" si="24"/>
        <v>1000000000</v>
      </c>
      <c r="J45" s="55">
        <f t="shared" si="19"/>
        <v>1000000</v>
      </c>
      <c r="K45" s="55">
        <f t="shared" si="19"/>
        <v>1000</v>
      </c>
      <c r="L45" s="55">
        <f t="shared" si="19"/>
        <v>1</v>
      </c>
      <c r="M45" s="55">
        <f t="shared" si="19"/>
        <v>1E-3</v>
      </c>
      <c r="N45" s="22">
        <f t="shared" si="23"/>
        <v>277777.77777777775</v>
      </c>
      <c r="O45" s="22">
        <f t="shared" si="20"/>
        <v>277.77777777777777</v>
      </c>
      <c r="P45" s="22">
        <f t="shared" si="20"/>
        <v>0.27777777777777773</v>
      </c>
      <c r="Q45" s="22">
        <f t="shared" si="20"/>
        <v>2.7777777777777778E-4</v>
      </c>
      <c r="R45" s="23">
        <f t="shared" si="20"/>
        <v>2.7777777777777776E-7</v>
      </c>
    </row>
    <row r="46" spans="2:18" ht="31" hidden="1" customHeight="1" outlineLevel="1">
      <c r="B46" s="64">
        <v>1000000000000</v>
      </c>
      <c r="C46" s="16"/>
      <c r="D46" s="17">
        <f t="shared" si="22"/>
        <v>238891543.23936933</v>
      </c>
      <c r="E46" s="17">
        <f t="shared" si="25"/>
        <v>66358.762010935927</v>
      </c>
      <c r="F46" s="17">
        <f>G46/F$32/F$33*B46</f>
        <v>66358762.010935925</v>
      </c>
      <c r="G46" s="45">
        <f t="shared" si="18"/>
        <v>1</v>
      </c>
      <c r="H46" s="25" t="s">
        <v>28</v>
      </c>
      <c r="I46" s="55">
        <f t="shared" si="24"/>
        <v>1000000000000</v>
      </c>
      <c r="J46" s="55">
        <f t="shared" si="19"/>
        <v>1000000000</v>
      </c>
      <c r="K46" s="55">
        <f t="shared" si="19"/>
        <v>1000000</v>
      </c>
      <c r="L46" s="55">
        <f t="shared" si="19"/>
        <v>1000</v>
      </c>
      <c r="M46" s="55">
        <f t="shared" si="19"/>
        <v>1</v>
      </c>
      <c r="N46" s="22">
        <f t="shared" si="23"/>
        <v>277777777.77777779</v>
      </c>
      <c r="O46" s="22">
        <f t="shared" si="20"/>
        <v>277777.77777777781</v>
      </c>
      <c r="P46" s="22">
        <f t="shared" si="20"/>
        <v>277.77777777777777</v>
      </c>
      <c r="Q46" s="22">
        <f t="shared" si="20"/>
        <v>0.27777777777777779</v>
      </c>
      <c r="R46" s="23">
        <f t="shared" si="20"/>
        <v>2.7777777777777778E-4</v>
      </c>
    </row>
    <row r="47" spans="2:18" ht="31" hidden="1" customHeight="1" outlineLevel="1">
      <c r="B47" s="64">
        <v>1</v>
      </c>
      <c r="C47" s="16"/>
      <c r="D47" s="17">
        <f t="shared" si="22"/>
        <v>0.86000955566172965</v>
      </c>
      <c r="E47" s="17">
        <f>F47/E$36</f>
        <v>2.3889154323936934E-4</v>
      </c>
      <c r="F47" s="17">
        <f>G47/F$32*$B47</f>
        <v>0.23889154323936934</v>
      </c>
      <c r="G47" s="45">
        <f t="shared" si="18"/>
        <v>1</v>
      </c>
      <c r="H47" s="25" t="s">
        <v>29</v>
      </c>
      <c r="I47" s="55">
        <f>G47*I$32*B47</f>
        <v>3600</v>
      </c>
      <c r="J47" s="55">
        <f t="shared" si="19"/>
        <v>3.6</v>
      </c>
      <c r="K47" s="55">
        <f t="shared" si="19"/>
        <v>3.5999999999999999E-3</v>
      </c>
      <c r="L47" s="55">
        <f t="shared" si="19"/>
        <v>3.5999999999999998E-6</v>
      </c>
      <c r="M47" s="55">
        <f t="shared" si="19"/>
        <v>3.6E-9</v>
      </c>
      <c r="N47" s="22">
        <f>G47*$B47</f>
        <v>1</v>
      </c>
      <c r="O47" s="22">
        <f t="shared" si="20"/>
        <v>1E-3</v>
      </c>
      <c r="P47" s="22">
        <f t="shared" si="20"/>
        <v>9.9999999999999995E-7</v>
      </c>
      <c r="Q47" s="22">
        <f t="shared" si="20"/>
        <v>1.0000000000000001E-9</v>
      </c>
      <c r="R47" s="23">
        <f t="shared" si="20"/>
        <v>9.9999999999999998E-13</v>
      </c>
    </row>
    <row r="48" spans="2:18" ht="31" hidden="1" customHeight="1" outlineLevel="1">
      <c r="B48" s="64">
        <v>1000</v>
      </c>
      <c r="C48" s="16"/>
      <c r="D48" s="17">
        <f t="shared" si="22"/>
        <v>860.00955566172968</v>
      </c>
      <c r="E48" s="17">
        <f>F48/E$36</f>
        <v>0.23889154323936934</v>
      </c>
      <c r="F48" s="17">
        <f>G48/F$32*$B48</f>
        <v>238.89154323936935</v>
      </c>
      <c r="G48" s="45">
        <f t="shared" si="18"/>
        <v>1</v>
      </c>
      <c r="H48" s="25" t="s">
        <v>30</v>
      </c>
      <c r="I48" s="55">
        <f t="shared" ref="I48:I51" si="26">G48*I$32*B48</f>
        <v>3600000</v>
      </c>
      <c r="J48" s="55">
        <f t="shared" si="19"/>
        <v>3600</v>
      </c>
      <c r="K48" s="55">
        <f t="shared" si="19"/>
        <v>3.6</v>
      </c>
      <c r="L48" s="55">
        <f t="shared" si="19"/>
        <v>3.5999999999999999E-3</v>
      </c>
      <c r="M48" s="55">
        <f t="shared" si="19"/>
        <v>3.5999999999999998E-6</v>
      </c>
      <c r="N48" s="22">
        <f t="shared" ref="N48:N51" si="27">G48*$B48</f>
        <v>1000</v>
      </c>
      <c r="O48" s="22">
        <f t="shared" si="20"/>
        <v>1</v>
      </c>
      <c r="P48" s="22">
        <f t="shared" si="20"/>
        <v>1E-3</v>
      </c>
      <c r="Q48" s="22">
        <f t="shared" si="20"/>
        <v>9.9999999999999995E-7</v>
      </c>
      <c r="R48" s="23">
        <f t="shared" si="20"/>
        <v>1.0000000000000001E-9</v>
      </c>
    </row>
    <row r="49" spans="2:18" ht="31" hidden="1" customHeight="1" outlineLevel="1">
      <c r="B49" s="64">
        <v>1000000</v>
      </c>
      <c r="C49" s="16"/>
      <c r="D49" s="17">
        <f t="shared" si="22"/>
        <v>860009.55566172965</v>
      </c>
      <c r="E49" s="17">
        <f>F49/E$36</f>
        <v>238.89154323936935</v>
      </c>
      <c r="F49" s="17">
        <f>G49/F$32*$B49</f>
        <v>238891.54323936935</v>
      </c>
      <c r="G49" s="45">
        <f t="shared" si="18"/>
        <v>1</v>
      </c>
      <c r="H49" s="25" t="s">
        <v>31</v>
      </c>
      <c r="I49" s="55">
        <f t="shared" si="26"/>
        <v>3600000000</v>
      </c>
      <c r="J49" s="55">
        <f t="shared" si="19"/>
        <v>3600000</v>
      </c>
      <c r="K49" s="55">
        <f t="shared" si="19"/>
        <v>3600</v>
      </c>
      <c r="L49" s="55">
        <f t="shared" si="19"/>
        <v>3.6</v>
      </c>
      <c r="M49" s="55">
        <f t="shared" si="19"/>
        <v>3.5999999999999999E-3</v>
      </c>
      <c r="N49" s="22">
        <f t="shared" si="27"/>
        <v>1000000</v>
      </c>
      <c r="O49" s="22">
        <f t="shared" si="20"/>
        <v>1000</v>
      </c>
      <c r="P49" s="22">
        <f t="shared" si="20"/>
        <v>1</v>
      </c>
      <c r="Q49" s="22">
        <f t="shared" si="20"/>
        <v>1E-3</v>
      </c>
      <c r="R49" s="23">
        <f t="shared" si="20"/>
        <v>9.9999999999999995E-7</v>
      </c>
    </row>
    <row r="50" spans="2:18" ht="31" hidden="1" customHeight="1" outlineLevel="1">
      <c r="B50" s="64">
        <v>1000000000</v>
      </c>
      <c r="C50" s="16"/>
      <c r="D50" s="17">
        <f t="shared" si="22"/>
        <v>860009555.66172957</v>
      </c>
      <c r="E50" s="17">
        <f>F50/E$36</f>
        <v>238891.54323936932</v>
      </c>
      <c r="F50" s="17">
        <f>G50/F$32*$B50</f>
        <v>238891543.23936933</v>
      </c>
      <c r="G50" s="45">
        <f t="shared" si="18"/>
        <v>1</v>
      </c>
      <c r="H50" s="25" t="s">
        <v>32</v>
      </c>
      <c r="I50" s="55">
        <f t="shared" si="26"/>
        <v>3600000000000</v>
      </c>
      <c r="J50" s="55">
        <f t="shared" si="19"/>
        <v>3600000000</v>
      </c>
      <c r="K50" s="55">
        <f t="shared" si="19"/>
        <v>3600000</v>
      </c>
      <c r="L50" s="55">
        <f t="shared" si="19"/>
        <v>3600</v>
      </c>
      <c r="M50" s="55">
        <f t="shared" si="19"/>
        <v>3.6</v>
      </c>
      <c r="N50" s="22">
        <f t="shared" si="27"/>
        <v>1000000000</v>
      </c>
      <c r="O50" s="22">
        <f t="shared" si="20"/>
        <v>1000000</v>
      </c>
      <c r="P50" s="22">
        <f t="shared" si="20"/>
        <v>1000</v>
      </c>
      <c r="Q50" s="22">
        <f t="shared" si="20"/>
        <v>1</v>
      </c>
      <c r="R50" s="23">
        <f t="shared" si="20"/>
        <v>1E-3</v>
      </c>
    </row>
    <row r="51" spans="2:18" ht="31" hidden="1" customHeight="1" outlineLevel="1">
      <c r="B51" s="64">
        <v>1000000000000</v>
      </c>
      <c r="C51" s="16"/>
      <c r="D51" s="17">
        <f t="shared" si="22"/>
        <v>860009555661.72974</v>
      </c>
      <c r="E51" s="17">
        <f>F51/E$36</f>
        <v>238891543.23936936</v>
      </c>
      <c r="F51" s="17">
        <f>G51/F$32*$B51</f>
        <v>238891543239.36935</v>
      </c>
      <c r="G51" s="45">
        <f t="shared" si="18"/>
        <v>1</v>
      </c>
      <c r="H51" s="25" t="s">
        <v>33</v>
      </c>
      <c r="I51" s="55">
        <f t="shared" si="26"/>
        <v>3600000000000000</v>
      </c>
      <c r="J51" s="55">
        <f t="shared" si="19"/>
        <v>3600000000000</v>
      </c>
      <c r="K51" s="55">
        <f t="shared" si="19"/>
        <v>3600000000</v>
      </c>
      <c r="L51" s="55">
        <f t="shared" si="19"/>
        <v>3600000</v>
      </c>
      <c r="M51" s="55">
        <f t="shared" si="19"/>
        <v>3600</v>
      </c>
      <c r="N51" s="22">
        <f t="shared" si="27"/>
        <v>1000000000000</v>
      </c>
      <c r="O51" s="22">
        <f t="shared" si="20"/>
        <v>1000000000</v>
      </c>
      <c r="P51" s="22">
        <f t="shared" si="20"/>
        <v>1000000</v>
      </c>
      <c r="Q51" s="22">
        <f t="shared" si="20"/>
        <v>1000</v>
      </c>
      <c r="R51" s="23">
        <f t="shared" si="20"/>
        <v>1</v>
      </c>
    </row>
    <row r="52" spans="2:18" hidden="1" outlineLevel="1"/>
    <row r="53" spans="2:18" collapsed="1"/>
    <row r="54" spans="2:18">
      <c r="E54" s="1"/>
    </row>
    <row r="55" spans="2:18" ht="16" customHeight="1">
      <c r="E55" s="1"/>
      <c r="I55" s="33"/>
      <c r="J55" s="33"/>
      <c r="K55" s="33"/>
      <c r="L55" s="33"/>
      <c r="M55" s="33"/>
      <c r="N55" s="33"/>
      <c r="O55" s="33"/>
      <c r="P55" s="33"/>
    </row>
  </sheetData>
  <sheetProtection sheet="1" objects="1" scenarios="1" selectLockedCells="1"/>
  <pageMargins left="0.75" right="0.75" top="1" bottom="1" header="0.5" footer="0.5"/>
  <pageSetup paperSize="9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Conversion énergie</vt:lpstr>
      <vt:lpstr>Conversion puissance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Haute Ecole Pédagogique</dc:creator>
  <cp:lastModifiedBy>Haute Ecole Pédagogique</cp:lastModifiedBy>
  <dcterms:created xsi:type="dcterms:W3CDTF">2015-09-11T09:43:06Z</dcterms:created>
  <dcterms:modified xsi:type="dcterms:W3CDTF">2016-08-11T06:16:33Z</dcterms:modified>
</cp:coreProperties>
</file>